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F9330089-CF74-4446-8A7E-C8D4DDADE265}" xr6:coauthVersionLast="45" xr6:coauthVersionMax="45" xr10:uidLastSave="{00000000-0000-0000-0000-000000000000}"/>
  <bookViews>
    <workbookView xWindow="2106" yWindow="2106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14宿泊型自立訓練（基本・定超・人欠・責欠）" sheetId="346" r:id="rId3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_FilterDatabase" localSheetId="2" hidden="1">'14宿泊型自立訓練（基本・定超・人欠・責欠）'!$AA$6:$AA$218</definedName>
    <definedName name="_xlnm.Print_Area" localSheetId="2">'14宿泊型自立訓練（基本・定超・人欠・責欠）'!$A$1:$T$219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346" l="1"/>
  <c r="S8" i="346"/>
  <c r="S9" i="346"/>
  <c r="S10" i="346"/>
  <c r="S11" i="346"/>
  <c r="S12" i="346"/>
  <c r="S13" i="346"/>
  <c r="S14" i="346"/>
  <c r="S15" i="346"/>
  <c r="S16" i="346"/>
  <c r="S17" i="346"/>
  <c r="S18" i="346"/>
  <c r="S19" i="346"/>
  <c r="S20" i="346"/>
  <c r="S21" i="346"/>
  <c r="S22" i="346"/>
  <c r="S23" i="346"/>
  <c r="S24" i="346"/>
  <c r="S25" i="346"/>
  <c r="S26" i="346"/>
  <c r="S27" i="346"/>
  <c r="S28" i="346"/>
  <c r="S29" i="346"/>
  <c r="S30" i="346"/>
  <c r="S31" i="346"/>
  <c r="S32" i="346"/>
  <c r="S33" i="346"/>
  <c r="S34" i="346"/>
  <c r="S35" i="346"/>
  <c r="S36" i="346"/>
  <c r="S37" i="346"/>
  <c r="S38" i="346"/>
  <c r="S40" i="346"/>
  <c r="S41" i="346"/>
  <c r="S42" i="346"/>
  <c r="S43" i="346"/>
  <c r="S44" i="346"/>
  <c r="S45" i="346"/>
  <c r="S46" i="346"/>
  <c r="S47" i="346"/>
  <c r="S48" i="346"/>
  <c r="S49" i="346"/>
  <c r="S50" i="346"/>
  <c r="S51" i="346"/>
  <c r="S52" i="346"/>
  <c r="S53" i="346"/>
  <c r="S54" i="346"/>
  <c r="S55" i="346"/>
  <c r="S56" i="346"/>
  <c r="S57" i="346"/>
  <c r="S58" i="346"/>
  <c r="S59" i="346"/>
  <c r="S60" i="346"/>
  <c r="S61" i="346"/>
  <c r="S62" i="346"/>
  <c r="S63" i="346"/>
  <c r="S64" i="346"/>
  <c r="S65" i="346"/>
  <c r="S66" i="346"/>
  <c r="S67" i="346"/>
  <c r="S68" i="346"/>
  <c r="S69" i="346"/>
  <c r="S70" i="346"/>
  <c r="S71" i="346"/>
  <c r="S72" i="346"/>
  <c r="S73" i="346"/>
  <c r="S74" i="346"/>
  <c r="S75" i="346"/>
  <c r="F90" i="346"/>
  <c r="S89" i="346" s="1"/>
  <c r="F96" i="346"/>
  <c r="S95" i="346" s="1"/>
  <c r="F102" i="346"/>
  <c r="S101" i="346" s="1"/>
  <c r="F108" i="346"/>
  <c r="S107" i="346" s="1"/>
  <c r="F119" i="346"/>
  <c r="S118" i="346" s="1"/>
  <c r="F131" i="346"/>
  <c r="S130" i="346" s="1"/>
  <c r="F143" i="346"/>
  <c r="S142" i="346" s="1"/>
  <c r="F155" i="346"/>
  <c r="S154" i="346" s="1"/>
  <c r="F172" i="346"/>
  <c r="S171" i="346" s="1"/>
  <c r="F184" i="346"/>
  <c r="S183" i="346" s="1"/>
  <c r="F196" i="346"/>
  <c r="S195" i="346" s="1"/>
  <c r="F208" i="346"/>
  <c r="S207" i="346" s="1"/>
  <c r="S215" i="346" l="1"/>
  <c r="S138" i="346"/>
  <c r="S211" i="346"/>
  <c r="S203" i="346"/>
  <c r="S191" i="346"/>
  <c r="S111" i="346"/>
  <c r="S162" i="346"/>
  <c r="S134" i="346"/>
  <c r="S109" i="346"/>
  <c r="S105" i="346"/>
  <c r="S99" i="346"/>
  <c r="S187" i="346"/>
  <c r="S158" i="346"/>
  <c r="S150" i="346"/>
  <c r="S199" i="346"/>
  <c r="S193" i="346"/>
  <c r="S189" i="346"/>
  <c r="S185" i="346"/>
  <c r="S179" i="346"/>
  <c r="S146" i="346"/>
  <c r="S140" i="346"/>
  <c r="S136" i="346"/>
  <c r="S132" i="346"/>
  <c r="S126" i="346"/>
  <c r="S217" i="346"/>
  <c r="S213" i="346"/>
  <c r="S209" i="346"/>
  <c r="S205" i="346"/>
  <c r="S201" i="346"/>
  <c r="S197" i="346"/>
  <c r="S194" i="346"/>
  <c r="S192" i="346"/>
  <c r="S190" i="346"/>
  <c r="S188" i="346"/>
  <c r="S186" i="346"/>
  <c r="S184" i="346"/>
  <c r="S175" i="346"/>
  <c r="S164" i="346"/>
  <c r="S160" i="346"/>
  <c r="S156" i="346"/>
  <c r="S152" i="346"/>
  <c r="S148" i="346"/>
  <c r="S144" i="346"/>
  <c r="S141" i="346"/>
  <c r="S139" i="346"/>
  <c r="S137" i="346"/>
  <c r="S135" i="346"/>
  <c r="S133" i="346"/>
  <c r="S131" i="346"/>
  <c r="S122" i="346"/>
  <c r="S97" i="346"/>
  <c r="S93" i="346"/>
  <c r="S218" i="346"/>
  <c r="S216" i="346"/>
  <c r="S214" i="346"/>
  <c r="S212" i="346"/>
  <c r="S210" i="346"/>
  <c r="S208" i="346"/>
  <c r="S181" i="346"/>
  <c r="S177" i="346"/>
  <c r="S173" i="346"/>
  <c r="S165" i="346"/>
  <c r="S163" i="346"/>
  <c r="S161" i="346"/>
  <c r="S159" i="346"/>
  <c r="S157" i="346"/>
  <c r="S155" i="346"/>
  <c r="S128" i="346"/>
  <c r="S124" i="346"/>
  <c r="S120" i="346"/>
  <c r="S112" i="346"/>
  <c r="S110" i="346"/>
  <c r="S108" i="346"/>
  <c r="S103" i="346"/>
  <c r="S100" i="346"/>
  <c r="S98" i="346"/>
  <c r="S96" i="346"/>
  <c r="S91" i="346"/>
  <c r="S206" i="346"/>
  <c r="S204" i="346"/>
  <c r="S202" i="346"/>
  <c r="S200" i="346"/>
  <c r="S198" i="346"/>
  <c r="S196" i="346"/>
  <c r="S182" i="346"/>
  <c r="S180" i="346"/>
  <c r="S178" i="346"/>
  <c r="S176" i="346"/>
  <c r="S174" i="346"/>
  <c r="S172" i="346"/>
  <c r="S153" i="346"/>
  <c r="S151" i="346"/>
  <c r="S149" i="346"/>
  <c r="S147" i="346"/>
  <c r="S145" i="346"/>
  <c r="S143" i="346"/>
  <c r="S129" i="346"/>
  <c r="S127" i="346"/>
  <c r="S125" i="346"/>
  <c r="S123" i="346"/>
  <c r="S121" i="346"/>
  <c r="S119" i="346"/>
  <c r="S106" i="346"/>
  <c r="S104" i="346"/>
  <c r="S102" i="346"/>
  <c r="S94" i="346"/>
  <c r="S92" i="346"/>
  <c r="S90" i="346"/>
</calcChain>
</file>

<file path=xl/sharedStrings.xml><?xml version="1.0" encoding="utf-8"?>
<sst xmlns="http://schemas.openxmlformats.org/spreadsheetml/2006/main" count="1211" uniqueCount="779">
  <si>
    <t>単位</t>
  </si>
  <si>
    <t>単位数</t>
  </si>
  <si>
    <t>単位加算</t>
  </si>
  <si>
    <t>単位加算</t>
    <rPh sb="0" eb="2">
      <t>タンイ</t>
    </rPh>
    <rPh sb="2" eb="4">
      <t>カサン</t>
    </rPh>
    <phoneticPr fontId="9"/>
  </si>
  <si>
    <t>1月につき</t>
    <rPh sb="1" eb="2">
      <t>ツキ</t>
    </rPh>
    <phoneticPr fontId="9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</si>
  <si>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9"/>
  </si>
  <si>
    <t>月１回限度</t>
    <rPh sb="0" eb="1">
      <t>ツキ</t>
    </rPh>
    <rPh sb="2" eb="3">
      <t>カイ</t>
    </rPh>
    <rPh sb="3" eb="5">
      <t>ゲンド</t>
    </rPh>
    <phoneticPr fontId="9"/>
  </si>
  <si>
    <t>1回につき</t>
    <rPh sb="1" eb="2">
      <t>カイ</t>
    </rPh>
    <phoneticPr fontId="9"/>
  </si>
  <si>
    <t>項目</t>
    <rPh sb="0" eb="2">
      <t>コウモク</t>
    </rPh>
    <phoneticPr fontId="9"/>
  </si>
  <si>
    <t>種類</t>
    <rPh sb="0" eb="2">
      <t>シュルイ</t>
    </rPh>
    <phoneticPr fontId="9"/>
  </si>
  <si>
    <t>算定</t>
    <rPh sb="0" eb="2">
      <t>サンテイ</t>
    </rPh>
    <phoneticPr fontId="9"/>
  </si>
  <si>
    <t>合成</t>
    <rPh sb="0" eb="2">
      <t>ゴウセイ</t>
    </rPh>
    <phoneticPr fontId="9"/>
  </si>
  <si>
    <t>サービス内容略称</t>
    <rPh sb="4" eb="6">
      <t>ナイヨウ</t>
    </rPh>
    <rPh sb="6" eb="8">
      <t>リャクショウ</t>
    </rPh>
    <phoneticPr fontId="9"/>
  </si>
  <si>
    <t>単位</t>
    <rPh sb="0" eb="2">
      <t>タンイ</t>
    </rPh>
    <phoneticPr fontId="9"/>
  </si>
  <si>
    <t>ハ 福祉専門職員配置等加算（Ⅲ）</t>
    <rPh sb="10" eb="11">
      <t>トウ</t>
    </rPh>
    <phoneticPr fontId="9"/>
  </si>
  <si>
    <t>ロ 福祉専門職員配置等加算（Ⅱ）</t>
    <rPh sb="10" eb="11">
      <t>トウ</t>
    </rPh>
    <phoneticPr fontId="9"/>
  </si>
  <si>
    <t>イ 福祉専門職員配置等加算（Ⅰ）</t>
    <rPh sb="10" eb="11">
      <t>トウ</t>
    </rPh>
    <phoneticPr fontId="9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</si>
  <si>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9"/>
  </si>
  <si>
    <t>（定員超過）</t>
    <rPh sb="1" eb="3">
      <t>テイイン</t>
    </rPh>
    <rPh sb="3" eb="5">
      <t>チョウカ</t>
    </rPh>
    <phoneticPr fontId="9"/>
  </si>
  <si>
    <t>No.</t>
  </si>
  <si>
    <t>単位数</t>
    <rPh sb="0" eb="3">
      <t>タンイスウ</t>
    </rPh>
    <phoneticPr fontId="11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</si>
  <si>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</si>
  <si>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</si>
  <si>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</si>
  <si>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</si>
  <si>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</si>
  <si>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</si>
  <si>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</si>
  <si>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</si>
  <si>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</si>
  <si>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</si>
  <si>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</si>
  <si>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</si>
  <si>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</si>
  <si>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</si>
  <si>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</si>
  <si>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</si>
  <si>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</si>
  <si>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</si>
  <si>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</si>
  <si>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</si>
  <si>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</si>
  <si>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</si>
  <si>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</si>
  <si>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</si>
  <si>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</si>
  <si>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</si>
  <si>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</si>
  <si>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</si>
  <si>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</si>
  <si>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</si>
  <si>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</si>
  <si>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</si>
  <si>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</si>
  <si>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</si>
  <si>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</si>
  <si>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</si>
  <si>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</si>
  <si>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</si>
  <si>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</si>
  <si>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</si>
  <si>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1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</si>
  <si>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</si>
  <si>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</si>
  <si>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</si>
  <si>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</si>
  <si>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</si>
  <si>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</si>
  <si>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</si>
  <si>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</si>
  <si>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</si>
  <si>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</si>
  <si>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</si>
  <si>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</si>
  <si>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</si>
  <si>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</si>
  <si>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</si>
  <si>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</si>
  <si>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</si>
  <si>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</si>
  <si>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</si>
  <si>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</si>
  <si>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</si>
  <si>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</si>
  <si>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</si>
  <si>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</si>
  <si>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</si>
  <si>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</si>
  <si>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</si>
  <si>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</si>
  <si>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</si>
  <si>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</si>
  <si>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</si>
  <si>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</si>
  <si>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</si>
  <si>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</si>
  <si>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</si>
  <si>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</si>
  <si>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</si>
  <si>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</si>
  <si>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</si>
  <si>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</si>
  <si>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</si>
  <si>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</si>
  <si>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</si>
  <si>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</si>
  <si>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</si>
  <si>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</si>
  <si>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</si>
  <si>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</si>
  <si>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</si>
  <si>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</si>
  <si>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</si>
  <si>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</si>
  <si>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</si>
  <si>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</si>
  <si>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</si>
  <si>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</si>
  <si>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</si>
  <si>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</si>
  <si>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</si>
  <si>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</si>
  <si>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</si>
  <si>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</si>
  <si>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</si>
  <si>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</si>
  <si>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</si>
  <si>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</si>
  <si>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</si>
  <si>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</si>
  <si>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</si>
  <si>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</si>
  <si>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</si>
  <si>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</si>
  <si>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</si>
  <si>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</si>
  <si>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</si>
  <si>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</si>
  <si>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</si>
  <si>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</si>
  <si>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</si>
  <si>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</si>
  <si>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</si>
  <si>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</si>
  <si>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</si>
  <si>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</si>
  <si>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</si>
  <si>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</si>
  <si>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</si>
  <si>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</si>
  <si>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</si>
  <si>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</si>
  <si>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</si>
  <si>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</si>
  <si>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</si>
  <si>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</si>
  <si>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</si>
  <si>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</si>
  <si>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</si>
  <si>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</si>
  <si>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</si>
  <si>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</si>
  <si>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</si>
  <si>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</si>
  <si>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</si>
  <si>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</si>
  <si>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</si>
  <si>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</si>
  <si>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</si>
  <si>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</si>
  <si>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</si>
  <si>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</si>
  <si>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</si>
  <si>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</si>
  <si>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</si>
  <si>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</si>
  <si>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</si>
  <si>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</si>
  <si>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</si>
  <si>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</si>
  <si>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</si>
  <si>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</si>
  <si>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</si>
  <si>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</si>
  <si>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</si>
  <si>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</si>
  <si>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</si>
  <si>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</si>
  <si>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</si>
  <si>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</si>
  <si>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</si>
  <si>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</si>
  <si>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</si>
  <si>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</si>
  <si>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</si>
  <si>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</si>
  <si>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</si>
  <si>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</si>
  <si>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</si>
  <si>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</si>
  <si>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</si>
  <si>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</si>
  <si>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</si>
  <si>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</si>
  <si>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</si>
  <si>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</si>
  <si>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</si>
  <si>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</si>
  <si>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</si>
  <si>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</si>
  <si>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</si>
  <si>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</si>
  <si>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</si>
  <si>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</si>
  <si>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</si>
  <si>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</si>
  <si>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</si>
  <si>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</si>
  <si>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</si>
  <si>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</si>
  <si>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</si>
  <si>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</si>
  <si>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</si>
  <si>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</si>
  <si>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</si>
  <si>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</si>
  <si>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1"/>
  </si>
  <si>
    <t>_11_B身体２．０＿１．０</t>
    <phoneticPr fontId="11"/>
  </si>
  <si>
    <t>_11_B通院１１．５＿０．５</t>
    <phoneticPr fontId="11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</si>
  <si>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</si>
  <si>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</si>
  <si>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</si>
  <si>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</si>
  <si>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</si>
  <si>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</si>
  <si>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</si>
  <si>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</si>
  <si>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</si>
  <si>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</si>
  <si>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</si>
  <si>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</si>
  <si>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</si>
  <si>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</si>
  <si>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</si>
  <si>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</si>
  <si>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</si>
  <si>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</si>
  <si>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</si>
  <si>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</si>
  <si>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</si>
  <si>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1"/>
  </si>
  <si>
    <t>_11_C身体２．０＿０．５＿０．５</t>
    <phoneticPr fontId="11"/>
  </si>
  <si>
    <t>_11_C通院１０．５＿１．０＿０．５</t>
    <rPh sb="5" eb="7">
      <t>ツウイン</t>
    </rPh>
    <phoneticPr fontId="11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</si>
  <si>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</si>
  <si>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</si>
  <si>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</si>
  <si>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</si>
  <si>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</si>
  <si>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</si>
  <si>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</si>
  <si>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</si>
  <si>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</si>
  <si>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</si>
  <si>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</si>
  <si>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</si>
  <si>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</si>
  <si>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</si>
  <si>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</si>
  <si>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</si>
  <si>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</si>
  <si>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</si>
  <si>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</si>
  <si>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</si>
  <si>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</si>
  <si>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</si>
  <si>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</si>
  <si>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</si>
  <si>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</si>
  <si>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</si>
  <si>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</si>
  <si>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</si>
  <si>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</si>
  <si>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</si>
  <si>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</si>
  <si>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</si>
  <si>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</si>
  <si>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1"/>
  </si>
  <si>
    <t>名前</t>
    <rPh sb="0" eb="2">
      <t>ナマエ</t>
    </rPh>
    <phoneticPr fontId="11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</si>
  <si>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</si>
  <si>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</si>
  <si>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</si>
  <si>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</si>
  <si>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</si>
  <si>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</si>
  <si>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</si>
  <si>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</si>
  <si>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</si>
  <si>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</si>
  <si>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</si>
  <si>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</si>
  <si>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</si>
  <si>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</si>
  <si>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</si>
  <si>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</si>
  <si>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</si>
  <si>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</si>
  <si>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</si>
  <si>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</si>
  <si>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</si>
  <si>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1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</si>
  <si>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</si>
  <si>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</si>
  <si>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</si>
  <si>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</si>
  <si>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</si>
  <si>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</si>
  <si>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</si>
  <si>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</si>
  <si>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</si>
  <si>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</si>
  <si>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</si>
  <si>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</si>
  <si>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</si>
  <si>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</si>
  <si>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</si>
  <si>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</si>
  <si>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</si>
  <si>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</si>
  <si>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</si>
  <si>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</si>
  <si>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</si>
  <si>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</si>
  <si>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</si>
  <si>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</si>
  <si>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</si>
  <si>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</si>
  <si>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</si>
  <si>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</si>
  <si>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</si>
  <si>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</si>
  <si>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</si>
  <si>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</si>
  <si>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</si>
  <si>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</si>
  <si>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</si>
  <si>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</si>
  <si>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</si>
  <si>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</si>
  <si>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</si>
  <si>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</si>
  <si>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</si>
  <si>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</si>
  <si>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</si>
  <si>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</si>
  <si>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</si>
  <si>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</si>
  <si>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</si>
  <si>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</si>
  <si>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</si>
  <si>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</si>
  <si>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</si>
  <si>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</si>
  <si>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</si>
  <si>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</si>
  <si>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</si>
  <si>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</si>
  <si>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</si>
  <si>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</si>
  <si>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</si>
  <si>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</si>
  <si>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</si>
  <si>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</si>
  <si>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</si>
  <si>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</si>
  <si>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</si>
  <si>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</si>
  <si>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</si>
  <si>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</si>
  <si>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</si>
  <si>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×</t>
    <phoneticPr fontId="9"/>
  </si>
  <si>
    <t>×</t>
    <phoneticPr fontId="9"/>
  </si>
  <si>
    <t>身体拘束廃止未実施減算</t>
  </si>
  <si>
    <t>３月以上連続して減算の場合</t>
    <phoneticPr fontId="9"/>
  </si>
  <si>
    <t>減算が適用される月から２月目まで</t>
    <phoneticPr fontId="9"/>
  </si>
  <si>
    <t>減算が適用される月から２月目まで</t>
    <phoneticPr fontId="9"/>
  </si>
  <si>
    <t>減算が適用される月から２月目まで</t>
    <phoneticPr fontId="9"/>
  </si>
  <si>
    <t>３月以上連続して減算の場合</t>
    <phoneticPr fontId="9"/>
  </si>
  <si>
    <t>減算が適用される月から２月目まで</t>
    <phoneticPr fontId="9"/>
  </si>
  <si>
    <t>３月以上連続して減算の場合</t>
    <phoneticPr fontId="9"/>
  </si>
  <si>
    <t>３月以上連続して減算の場合</t>
    <phoneticPr fontId="9"/>
  </si>
  <si>
    <t>減算が適用される月から２月目まで</t>
    <phoneticPr fontId="9"/>
  </si>
  <si>
    <t>３月以上連続して減算の場合</t>
    <phoneticPr fontId="9"/>
  </si>
  <si>
    <t>減算が適用される月から２月目まで</t>
    <phoneticPr fontId="9"/>
  </si>
  <si>
    <t>×</t>
    <phoneticPr fontId="9"/>
  </si>
  <si>
    <t>1日につき</t>
    <rPh sb="1" eb="2">
      <t>ヒ</t>
    </rPh>
    <phoneticPr fontId="9"/>
  </si>
  <si>
    <t>算定項目</t>
    <phoneticPr fontId="9"/>
  </si>
  <si>
    <t>サービスコード</t>
    <phoneticPr fontId="9"/>
  </si>
  <si>
    <t>×</t>
    <phoneticPr fontId="9"/>
  </si>
  <si>
    <t>看護職員配置加算（Ⅱ）</t>
    <rPh sb="0" eb="2">
      <t>カンゴ</t>
    </rPh>
    <rPh sb="2" eb="4">
      <t>ショクイン</t>
    </rPh>
    <rPh sb="4" eb="6">
      <t>ハイチ</t>
    </rPh>
    <rPh sb="6" eb="8">
      <t>カサン</t>
    </rPh>
    <phoneticPr fontId="9"/>
  </si>
  <si>
    <t>×</t>
    <phoneticPr fontId="9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</si>
  <si>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9"/>
  </si>
  <si>
    <t>利用者の数が利用定員を超える場合</t>
    <phoneticPr fontId="9"/>
  </si>
  <si>
    <t>減算</t>
  </si>
  <si>
    <t>×</t>
    <phoneticPr fontId="9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</si>
  <si>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9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</si>
  <si>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9"/>
  </si>
  <si>
    <t>サービス管理責任者の員数が基準に満たない場合</t>
    <phoneticPr fontId="9"/>
  </si>
  <si>
    <t>生活支援員又は地域移行支援員の員数が基準に満たない場合</t>
    <phoneticPr fontId="9"/>
  </si>
  <si>
    <t>３月以上連続して減算の場合</t>
    <phoneticPr fontId="9"/>
  </si>
  <si>
    <t>生活訓練Ⅳ２・責欠２・未計画２・拘束減</t>
  </si>
  <si>
    <t>自立訓練(生活訓練)計画等が作成されていない場合</t>
    <rPh sb="0" eb="2">
      <t>ジリツ</t>
    </rPh>
    <rPh sb="2" eb="4">
      <t>クンレン</t>
    </rPh>
    <rPh sb="5" eb="7">
      <t>セイカツ</t>
    </rPh>
    <rPh sb="7" eb="9">
      <t>クンレン</t>
    </rPh>
    <rPh sb="12" eb="13">
      <t>トウ</t>
    </rPh>
    <phoneticPr fontId="9"/>
  </si>
  <si>
    <t>生活訓練Ⅳ２・責欠２・未計画・拘束減</t>
    <rPh sb="11" eb="12">
      <t>ミ</t>
    </rPh>
    <rPh sb="12" eb="14">
      <t>ケイカク</t>
    </rPh>
    <phoneticPr fontId="9"/>
  </si>
  <si>
    <t>生活訓練Ⅳ２・責欠２・拘束減</t>
  </si>
  <si>
    <t>生活訓練Ⅳ２・責欠２・未計画２</t>
  </si>
  <si>
    <t>生活訓練Ⅳ２・責欠２・未計画</t>
    <rPh sb="11" eb="12">
      <t>ミ</t>
    </rPh>
    <rPh sb="12" eb="14">
      <t>ケイカク</t>
    </rPh>
    <phoneticPr fontId="9"/>
  </si>
  <si>
    <t>５月以上連続して減算の場合</t>
  </si>
  <si>
    <t>生活訓練Ⅳ２・責欠２</t>
  </si>
  <si>
    <t>生活訓練Ⅳ２・責欠・未計画２・拘束減</t>
    <phoneticPr fontId="9"/>
  </si>
  <si>
    <t>生活訓練Ⅳ２・責欠・未計画・拘束減</t>
    <rPh sb="10" eb="11">
      <t>ミ</t>
    </rPh>
    <rPh sb="11" eb="13">
      <t>ケイカク</t>
    </rPh>
    <phoneticPr fontId="9"/>
  </si>
  <si>
    <t>生活訓練Ⅳ２・責欠・拘束減</t>
    <phoneticPr fontId="9"/>
  </si>
  <si>
    <t>生活訓練Ⅳ２・責欠・未計画２</t>
    <phoneticPr fontId="9"/>
  </si>
  <si>
    <t>生活訓練Ⅳ２・責欠・未計画</t>
    <rPh sb="10" eb="11">
      <t>ミ</t>
    </rPh>
    <rPh sb="11" eb="13">
      <t>ケイカク</t>
    </rPh>
    <phoneticPr fontId="9"/>
  </si>
  <si>
    <t>減算が適用される月から４月目まで</t>
  </si>
  <si>
    <t>(2) 利用期間が３年を超える場合</t>
    <rPh sb="4" eb="6">
      <t>リヨウ</t>
    </rPh>
    <rPh sb="6" eb="8">
      <t>キカン</t>
    </rPh>
    <rPh sb="10" eb="11">
      <t>ネン</t>
    </rPh>
    <rPh sb="12" eb="13">
      <t>コ</t>
    </rPh>
    <rPh sb="15" eb="17">
      <t>バアイ</t>
    </rPh>
    <phoneticPr fontId="9"/>
  </si>
  <si>
    <t>生活訓練Ⅳ２・責欠</t>
    <phoneticPr fontId="9"/>
  </si>
  <si>
    <t>生活訓練Ⅳ１・責欠２・未計画２・拘束減</t>
  </si>
  <si>
    <t>生活訓練Ⅳ１・責欠２・未計画・拘束減</t>
    <rPh sb="11" eb="12">
      <t>ミ</t>
    </rPh>
    <rPh sb="12" eb="14">
      <t>ケイカク</t>
    </rPh>
    <phoneticPr fontId="9"/>
  </si>
  <si>
    <t>生活訓練Ⅳ１・責欠２・拘束減</t>
    <phoneticPr fontId="9"/>
  </si>
  <si>
    <t>生活訓練Ⅳ１・責欠２・未計画２</t>
  </si>
  <si>
    <t>生活訓練Ⅳ１・責欠２・未計画</t>
    <rPh sb="11" eb="12">
      <t>ミ</t>
    </rPh>
    <rPh sb="12" eb="14">
      <t>ケイカク</t>
    </rPh>
    <phoneticPr fontId="9"/>
  </si>
  <si>
    <t>生活訓練Ⅳ１・責欠２</t>
    <phoneticPr fontId="9"/>
  </si>
  <si>
    <t>生活訓練Ⅳ１・責欠・未計画２・拘束減</t>
    <phoneticPr fontId="9"/>
  </si>
  <si>
    <t>生活訓練Ⅳ１・責欠・未計画・拘束減</t>
    <rPh sb="10" eb="11">
      <t>ミ</t>
    </rPh>
    <rPh sb="11" eb="13">
      <t>ケイカク</t>
    </rPh>
    <phoneticPr fontId="9"/>
  </si>
  <si>
    <t>生活訓練Ⅳ１・責欠・拘束減</t>
    <rPh sb="7" eb="8">
      <t>セキ</t>
    </rPh>
    <rPh sb="8" eb="9">
      <t>ケツ</t>
    </rPh>
    <phoneticPr fontId="9"/>
  </si>
  <si>
    <t>生活訓練Ⅳ１・責欠・未計画２</t>
    <phoneticPr fontId="9"/>
  </si>
  <si>
    <t>生活訓練Ⅳ１・責欠・未計画</t>
    <rPh sb="10" eb="11">
      <t>ミ</t>
    </rPh>
    <rPh sb="11" eb="13">
      <t>ケイカク</t>
    </rPh>
    <phoneticPr fontId="9"/>
  </si>
  <si>
    <t>(1) 利用期間が３年以内の場合</t>
    <rPh sb="4" eb="6">
      <t>リヨウ</t>
    </rPh>
    <rPh sb="6" eb="8">
      <t>キカン</t>
    </rPh>
    <rPh sb="10" eb="11">
      <t>ネン</t>
    </rPh>
    <rPh sb="11" eb="13">
      <t>イナイ</t>
    </rPh>
    <rPh sb="14" eb="16">
      <t>バアイ</t>
    </rPh>
    <phoneticPr fontId="9"/>
  </si>
  <si>
    <t>ニ 生活訓練サービス費（Ⅳ）</t>
    <phoneticPr fontId="9"/>
  </si>
  <si>
    <t>生活訓練Ⅳ１・責欠</t>
    <rPh sb="7" eb="8">
      <t>セキ</t>
    </rPh>
    <rPh sb="8" eb="9">
      <t>ケツ</t>
    </rPh>
    <phoneticPr fontId="9"/>
  </si>
  <si>
    <t>生活訓練Ⅲ２・責欠２・未計画２・拘束減</t>
  </si>
  <si>
    <t>生活訓練Ⅲ２・責欠２・未計画・拘束減</t>
    <rPh sb="11" eb="12">
      <t>ミ</t>
    </rPh>
    <rPh sb="12" eb="14">
      <t>ケイカク</t>
    </rPh>
    <phoneticPr fontId="9"/>
  </si>
  <si>
    <t>生活訓練Ⅲ２・責欠２・拘束減</t>
  </si>
  <si>
    <t>生活訓練Ⅲ２・責欠２・未計画２</t>
  </si>
  <si>
    <t>生活訓練Ⅲ２・責欠２・未計画</t>
    <rPh sb="11" eb="12">
      <t>ミ</t>
    </rPh>
    <rPh sb="12" eb="14">
      <t>ケイカク</t>
    </rPh>
    <phoneticPr fontId="9"/>
  </si>
  <si>
    <t>生活訓練Ⅲ２・責欠２</t>
  </si>
  <si>
    <t>生活訓練Ⅲ２・責欠・未計画２・拘束減</t>
    <phoneticPr fontId="9"/>
  </si>
  <si>
    <t>生活訓練Ⅲ２・責欠・未計画・拘束減</t>
    <rPh sb="10" eb="11">
      <t>ミ</t>
    </rPh>
    <rPh sb="11" eb="13">
      <t>ケイカク</t>
    </rPh>
    <phoneticPr fontId="9"/>
  </si>
  <si>
    <t>生活訓練Ⅲ２・責欠・拘束減</t>
    <phoneticPr fontId="9"/>
  </si>
  <si>
    <t>生活訓練Ⅲ２・責欠・未計画２</t>
    <phoneticPr fontId="9"/>
  </si>
  <si>
    <t>生活訓練Ⅲ２・責欠・未計画</t>
    <rPh sb="10" eb="11">
      <t>ミ</t>
    </rPh>
    <rPh sb="11" eb="13">
      <t>ケイカク</t>
    </rPh>
    <phoneticPr fontId="9"/>
  </si>
  <si>
    <t>(2) 利用期間が２年を超える場合</t>
    <rPh sb="4" eb="6">
      <t>リヨウ</t>
    </rPh>
    <rPh sb="6" eb="8">
      <t>キカン</t>
    </rPh>
    <rPh sb="10" eb="11">
      <t>ネン</t>
    </rPh>
    <rPh sb="12" eb="13">
      <t>コ</t>
    </rPh>
    <rPh sb="15" eb="17">
      <t>バアイ</t>
    </rPh>
    <phoneticPr fontId="9"/>
  </si>
  <si>
    <t>生活訓練Ⅲ２・責欠</t>
    <phoneticPr fontId="9"/>
  </si>
  <si>
    <t>生活訓練Ⅲ１・責欠２・未計画２・拘束減</t>
  </si>
  <si>
    <t>生活訓練Ⅲ１・責欠２・未計画・拘束減</t>
    <rPh sb="11" eb="12">
      <t>ミ</t>
    </rPh>
    <rPh sb="12" eb="14">
      <t>ケイカク</t>
    </rPh>
    <phoneticPr fontId="9"/>
  </si>
  <si>
    <t>生活訓練Ⅲ１・責欠２・拘束減</t>
    <phoneticPr fontId="9"/>
  </si>
  <si>
    <t>生活訓練Ⅲ１・責欠２・未計画２</t>
    <phoneticPr fontId="9"/>
  </si>
  <si>
    <t>生活訓練Ⅲ１・責欠２・未計画</t>
    <rPh sb="11" eb="12">
      <t>ミ</t>
    </rPh>
    <rPh sb="12" eb="14">
      <t>ケイカク</t>
    </rPh>
    <phoneticPr fontId="9"/>
  </si>
  <si>
    <t>生活訓練Ⅲ１・責欠２</t>
    <phoneticPr fontId="9"/>
  </si>
  <si>
    <t>生活訓練Ⅲ１・責欠・未計画２・拘束減</t>
    <phoneticPr fontId="9"/>
  </si>
  <si>
    <t>生活訓練Ⅲ１・責欠・未計画・拘束減</t>
    <rPh sb="10" eb="11">
      <t>ミ</t>
    </rPh>
    <rPh sb="11" eb="13">
      <t>ケイカク</t>
    </rPh>
    <phoneticPr fontId="9"/>
  </si>
  <si>
    <t>生活訓練Ⅲ１・責欠・拘束減</t>
    <rPh sb="7" eb="8">
      <t>セキ</t>
    </rPh>
    <rPh sb="8" eb="9">
      <t>ケツ</t>
    </rPh>
    <phoneticPr fontId="9"/>
  </si>
  <si>
    <t>生活訓練Ⅲ１・責欠・未計画２</t>
    <phoneticPr fontId="9"/>
  </si>
  <si>
    <t>生活訓練Ⅲ１・責欠・未計画</t>
    <rPh sb="10" eb="11">
      <t>ミ</t>
    </rPh>
    <rPh sb="11" eb="13">
      <t>ケイカク</t>
    </rPh>
    <phoneticPr fontId="9"/>
  </si>
  <si>
    <t>(1) 利用期間が２年以内の場合</t>
    <rPh sb="4" eb="6">
      <t>リヨウ</t>
    </rPh>
    <rPh sb="6" eb="8">
      <t>キカン</t>
    </rPh>
    <rPh sb="10" eb="11">
      <t>ネン</t>
    </rPh>
    <rPh sb="11" eb="13">
      <t>イナイ</t>
    </rPh>
    <rPh sb="14" eb="16">
      <t>バアイ</t>
    </rPh>
    <phoneticPr fontId="9"/>
  </si>
  <si>
    <t>ハ 生活訓練サービス費（Ⅲ）</t>
    <rPh sb="2" eb="4">
      <t>セイカツ</t>
    </rPh>
    <rPh sb="4" eb="6">
      <t>クンレン</t>
    </rPh>
    <rPh sb="10" eb="11">
      <t>ヒ</t>
    </rPh>
    <phoneticPr fontId="9"/>
  </si>
  <si>
    <t>生活訓練Ⅲ１・責欠</t>
    <rPh sb="7" eb="8">
      <t>セキ</t>
    </rPh>
    <rPh sb="8" eb="9">
      <t>ケツ</t>
    </rPh>
    <phoneticPr fontId="9"/>
  </si>
  <si>
    <t>（サービス管理責任者欠員）</t>
    <rPh sb="5" eb="7">
      <t>カンリ</t>
    </rPh>
    <rPh sb="7" eb="9">
      <t>セキニン</t>
    </rPh>
    <rPh sb="9" eb="10">
      <t>シャ</t>
    </rPh>
    <rPh sb="10" eb="12">
      <t>ケツイン</t>
    </rPh>
    <phoneticPr fontId="9"/>
  </si>
  <si>
    <t>生活訓練Ⅳ２・人欠２・未計画２・拘束減</t>
    <phoneticPr fontId="9"/>
  </si>
  <si>
    <t>生活訓練Ⅳ２・人欠２・未計画・拘束減</t>
    <rPh sb="11" eb="12">
      <t>ミ</t>
    </rPh>
    <rPh sb="12" eb="14">
      <t>ケイカク</t>
    </rPh>
    <phoneticPr fontId="9"/>
  </si>
  <si>
    <t>生活訓練Ⅳ２・人欠２・拘束減</t>
    <phoneticPr fontId="9"/>
  </si>
  <si>
    <t>生活訓練Ⅳ２・人欠２・未計画２</t>
    <phoneticPr fontId="9"/>
  </si>
  <si>
    <t>生活訓練Ⅳ２・人欠２・未計画</t>
    <rPh sb="11" eb="12">
      <t>ミ</t>
    </rPh>
    <rPh sb="12" eb="14">
      <t>ケイカク</t>
    </rPh>
    <phoneticPr fontId="9"/>
  </si>
  <si>
    <t>生活訓練Ⅳ２・人欠２</t>
    <phoneticPr fontId="9"/>
  </si>
  <si>
    <t>生活訓練Ⅳ２・人欠・未計画２・拘束減</t>
    <phoneticPr fontId="9"/>
  </si>
  <si>
    <t>生活訓練Ⅳ２・人欠・未計画・拘束減</t>
    <rPh sb="10" eb="11">
      <t>ミ</t>
    </rPh>
    <rPh sb="11" eb="13">
      <t>ケイカク</t>
    </rPh>
    <phoneticPr fontId="9"/>
  </si>
  <si>
    <t>生活訓練Ⅳ２・人欠・拘束減</t>
    <phoneticPr fontId="9"/>
  </si>
  <si>
    <t>生活訓練Ⅳ２・人欠・未計画２</t>
    <phoneticPr fontId="9"/>
  </si>
  <si>
    <t>生活訓練Ⅳ２・人欠・未計画</t>
    <rPh sb="10" eb="11">
      <t>ミ</t>
    </rPh>
    <rPh sb="11" eb="13">
      <t>ケイカク</t>
    </rPh>
    <phoneticPr fontId="9"/>
  </si>
  <si>
    <t>生活訓練Ⅳ２・人欠</t>
    <phoneticPr fontId="9"/>
  </si>
  <si>
    <t>生活訓練Ⅳ１・人欠２・未計画２・拘束減</t>
    <phoneticPr fontId="9"/>
  </si>
  <si>
    <t>生活訓練Ⅳ１・人欠２・未計画・拘束減</t>
    <rPh sb="11" eb="12">
      <t>ミ</t>
    </rPh>
    <rPh sb="12" eb="14">
      <t>ケイカク</t>
    </rPh>
    <phoneticPr fontId="9"/>
  </si>
  <si>
    <t>生活訓練Ⅳ１・人欠２・拘束減</t>
    <rPh sb="7" eb="8">
      <t>ジン</t>
    </rPh>
    <rPh sb="8" eb="9">
      <t>ケツ</t>
    </rPh>
    <phoneticPr fontId="9"/>
  </si>
  <si>
    <t>生活訓練Ⅳ１・人欠２・未計画２</t>
    <phoneticPr fontId="9"/>
  </si>
  <si>
    <t>生活訓練Ⅳ１・人欠２・未計画</t>
    <rPh sb="11" eb="12">
      <t>ミ</t>
    </rPh>
    <rPh sb="12" eb="14">
      <t>ケイカク</t>
    </rPh>
    <phoneticPr fontId="9"/>
  </si>
  <si>
    <t>生活訓練Ⅳ１・人欠２</t>
    <rPh sb="7" eb="8">
      <t>ジン</t>
    </rPh>
    <rPh sb="8" eb="9">
      <t>ケツ</t>
    </rPh>
    <phoneticPr fontId="9"/>
  </si>
  <si>
    <t>生活訓練Ⅳ１・人欠・未計画２・拘束減</t>
    <phoneticPr fontId="9"/>
  </si>
  <si>
    <t>生活訓練Ⅳ１・人欠・未計画・拘束減</t>
    <rPh sb="10" eb="11">
      <t>ミ</t>
    </rPh>
    <rPh sb="11" eb="13">
      <t>ケイカク</t>
    </rPh>
    <phoneticPr fontId="9"/>
  </si>
  <si>
    <t>生活訓練Ⅳ１・人欠・拘束減</t>
    <rPh sb="7" eb="8">
      <t>ジン</t>
    </rPh>
    <rPh sb="8" eb="9">
      <t>ケツ</t>
    </rPh>
    <phoneticPr fontId="9"/>
  </si>
  <si>
    <t>生活訓練Ⅳ１・人欠・未計画２</t>
    <phoneticPr fontId="9"/>
  </si>
  <si>
    <t>生活訓練Ⅳ１・人欠・未計画</t>
    <rPh sb="10" eb="11">
      <t>ミ</t>
    </rPh>
    <rPh sb="11" eb="13">
      <t>ケイカク</t>
    </rPh>
    <phoneticPr fontId="9"/>
  </si>
  <si>
    <t>生活訓練Ⅳ１・人欠</t>
    <rPh sb="7" eb="8">
      <t>ジン</t>
    </rPh>
    <rPh sb="8" eb="9">
      <t>ケツ</t>
    </rPh>
    <phoneticPr fontId="9"/>
  </si>
  <si>
    <t>生活訓練Ⅲ２・人欠２・未計画２・拘束減</t>
    <phoneticPr fontId="9"/>
  </si>
  <si>
    <t>生活訓練Ⅲ２・人欠２・未計画・拘束減</t>
    <rPh sb="11" eb="12">
      <t>ミ</t>
    </rPh>
    <rPh sb="12" eb="14">
      <t>ケイカク</t>
    </rPh>
    <phoneticPr fontId="9"/>
  </si>
  <si>
    <t>生活訓練Ⅲ２・人欠２・拘束減</t>
    <phoneticPr fontId="9"/>
  </si>
  <si>
    <t>生活訓練Ⅲ２・人欠２・未計画２</t>
    <phoneticPr fontId="9"/>
  </si>
  <si>
    <t>生活訓練Ⅲ２・人欠２・未計画</t>
    <rPh sb="11" eb="12">
      <t>ミ</t>
    </rPh>
    <rPh sb="12" eb="14">
      <t>ケイカク</t>
    </rPh>
    <phoneticPr fontId="9"/>
  </si>
  <si>
    <t>生活訓練Ⅲ２・人欠２</t>
    <phoneticPr fontId="9"/>
  </si>
  <si>
    <t>生活訓練Ⅲ２・人欠・未計画２・拘束減</t>
    <phoneticPr fontId="9"/>
  </si>
  <si>
    <t>生活訓練Ⅲ２・人欠・未計画・拘束減</t>
    <rPh sb="10" eb="11">
      <t>ミ</t>
    </rPh>
    <rPh sb="11" eb="13">
      <t>ケイカク</t>
    </rPh>
    <phoneticPr fontId="9"/>
  </si>
  <si>
    <t>生活訓練Ⅲ２・人欠・拘束減</t>
    <phoneticPr fontId="9"/>
  </si>
  <si>
    <t>生活訓練Ⅲ２・人欠・未計画２</t>
    <phoneticPr fontId="9"/>
  </si>
  <si>
    <t>生活訓練Ⅲ２・人欠・未計画</t>
    <rPh sb="10" eb="11">
      <t>ミ</t>
    </rPh>
    <rPh sb="11" eb="13">
      <t>ケイカク</t>
    </rPh>
    <phoneticPr fontId="9"/>
  </si>
  <si>
    <t>生活訓練Ⅲ２・人欠</t>
  </si>
  <si>
    <t>生活訓練Ⅲ１・人欠２・未計画２・拘束減</t>
    <phoneticPr fontId="9"/>
  </si>
  <si>
    <t>生活訓練Ⅲ１・人欠２・未計画・拘束減</t>
    <rPh sb="11" eb="12">
      <t>ミ</t>
    </rPh>
    <rPh sb="12" eb="14">
      <t>ケイカク</t>
    </rPh>
    <phoneticPr fontId="9"/>
  </si>
  <si>
    <t>生活訓練Ⅲ１・人欠２・拘束減</t>
    <rPh sb="7" eb="8">
      <t>ジン</t>
    </rPh>
    <rPh sb="8" eb="9">
      <t>ケツ</t>
    </rPh>
    <phoneticPr fontId="9"/>
  </si>
  <si>
    <t>生活訓練Ⅲ１・人欠２・未計画２</t>
    <phoneticPr fontId="9"/>
  </si>
  <si>
    <t>生活訓練Ⅲ１・人欠２・未計画</t>
    <rPh sb="11" eb="12">
      <t>ミ</t>
    </rPh>
    <rPh sb="12" eb="14">
      <t>ケイカク</t>
    </rPh>
    <phoneticPr fontId="9"/>
  </si>
  <si>
    <t>生活訓練Ⅲ１・人欠２</t>
    <rPh sb="7" eb="8">
      <t>ジン</t>
    </rPh>
    <rPh sb="8" eb="9">
      <t>ケツ</t>
    </rPh>
    <phoneticPr fontId="9"/>
  </si>
  <si>
    <t>生活訓練Ⅲ１・人欠・未計画２・拘束減</t>
    <phoneticPr fontId="9"/>
  </si>
  <si>
    <t>生活訓練Ⅲ１・人欠・未計画・拘束減</t>
    <rPh sb="10" eb="11">
      <t>ミ</t>
    </rPh>
    <rPh sb="11" eb="13">
      <t>ケイカク</t>
    </rPh>
    <phoneticPr fontId="9"/>
  </si>
  <si>
    <t>生活訓練Ⅲ１・人欠・拘束減</t>
    <rPh sb="7" eb="8">
      <t>ジン</t>
    </rPh>
    <rPh sb="8" eb="9">
      <t>ケツ</t>
    </rPh>
    <phoneticPr fontId="9"/>
  </si>
  <si>
    <t>生活訓練Ⅲ１・人欠・未計画２</t>
    <phoneticPr fontId="9"/>
  </si>
  <si>
    <t>生活訓練Ⅲ１・人欠・未計画</t>
    <rPh sb="10" eb="11">
      <t>ミ</t>
    </rPh>
    <rPh sb="11" eb="13">
      <t>ケイカク</t>
    </rPh>
    <phoneticPr fontId="9"/>
  </si>
  <si>
    <t>生活訓練Ⅲ１・人欠</t>
    <rPh sb="7" eb="8">
      <t>ジン</t>
    </rPh>
    <rPh sb="8" eb="9">
      <t>ケツ</t>
    </rPh>
    <phoneticPr fontId="9"/>
  </si>
  <si>
    <t>（生活支援員、地域移行支援員欠員）</t>
    <rPh sb="1" eb="3">
      <t>セイカツ</t>
    </rPh>
    <rPh sb="3" eb="5">
      <t>シエン</t>
    </rPh>
    <rPh sb="5" eb="6">
      <t>イン</t>
    </rPh>
    <rPh sb="7" eb="9">
      <t>チイキ</t>
    </rPh>
    <rPh sb="9" eb="11">
      <t>イコウ</t>
    </rPh>
    <rPh sb="11" eb="13">
      <t>シエン</t>
    </rPh>
    <rPh sb="13" eb="14">
      <t>イン</t>
    </rPh>
    <rPh sb="14" eb="16">
      <t>ケツイン</t>
    </rPh>
    <phoneticPr fontId="9"/>
  </si>
  <si>
    <t>生活訓練Ⅳ２・定超・未計画２・拘束減</t>
    <phoneticPr fontId="9"/>
  </si>
  <si>
    <t>生活訓練Ⅳ２・定超・未計画・拘束減</t>
    <rPh sb="10" eb="11">
      <t>ミ</t>
    </rPh>
    <rPh sb="11" eb="13">
      <t>ケイカク</t>
    </rPh>
    <phoneticPr fontId="9"/>
  </si>
  <si>
    <t>生活訓練Ⅳ２・定超・拘束減</t>
    <phoneticPr fontId="9"/>
  </si>
  <si>
    <t>生活訓練Ⅳ２・定超・未計画２</t>
    <phoneticPr fontId="9"/>
  </si>
  <si>
    <t>生活訓練Ⅳ２・定超・未計画</t>
    <rPh sb="10" eb="11">
      <t>ミ</t>
    </rPh>
    <rPh sb="11" eb="13">
      <t>ケイカク</t>
    </rPh>
    <phoneticPr fontId="9"/>
  </si>
  <si>
    <t>生活訓練Ⅳ２・定超</t>
  </si>
  <si>
    <t>生活訓練Ⅳ１・定超・未計画２・拘束減</t>
    <phoneticPr fontId="9"/>
  </si>
  <si>
    <t>生活訓練Ⅳ１・定超・未計画・拘束減</t>
    <rPh sb="10" eb="11">
      <t>ミ</t>
    </rPh>
    <rPh sb="11" eb="13">
      <t>ケイカク</t>
    </rPh>
    <phoneticPr fontId="9"/>
  </si>
  <si>
    <t>生活訓練Ⅳ１・定超・拘束減</t>
    <rPh sb="7" eb="8">
      <t>テイ</t>
    </rPh>
    <rPh sb="8" eb="9">
      <t>チョウ</t>
    </rPh>
    <phoneticPr fontId="9"/>
  </si>
  <si>
    <t>生活訓練Ⅳ１・定超・未計画２</t>
    <phoneticPr fontId="9"/>
  </si>
  <si>
    <t>生活訓練Ⅳ１・定超・未計画</t>
    <rPh sb="10" eb="11">
      <t>ミ</t>
    </rPh>
    <rPh sb="11" eb="13">
      <t>ケイカク</t>
    </rPh>
    <phoneticPr fontId="9"/>
  </si>
  <si>
    <t>生活訓練Ⅳ１・定超</t>
    <rPh sb="7" eb="8">
      <t>テイ</t>
    </rPh>
    <rPh sb="8" eb="9">
      <t>チョウ</t>
    </rPh>
    <phoneticPr fontId="9"/>
  </si>
  <si>
    <t>生活訓練Ⅲ２・定超・未計画２・拘束減</t>
    <phoneticPr fontId="9"/>
  </si>
  <si>
    <t>生活訓練Ⅲ２・定超・未計画・拘束減</t>
    <rPh sb="10" eb="11">
      <t>ミ</t>
    </rPh>
    <rPh sb="11" eb="13">
      <t>ケイカク</t>
    </rPh>
    <phoneticPr fontId="9"/>
  </si>
  <si>
    <t>生活訓練Ⅲ２・定超・拘束減</t>
    <phoneticPr fontId="9"/>
  </si>
  <si>
    <t>生活訓練Ⅲ２・定超・未計画２</t>
    <phoneticPr fontId="9"/>
  </si>
  <si>
    <t>生活訓練Ⅲ２・定超・未計画</t>
    <rPh sb="10" eb="11">
      <t>ミ</t>
    </rPh>
    <rPh sb="11" eb="13">
      <t>ケイカク</t>
    </rPh>
    <phoneticPr fontId="9"/>
  </si>
  <si>
    <t>生活訓練Ⅲ２・定超</t>
  </si>
  <si>
    <t>生活訓練Ⅲ１・定超・未計画２・拘束減</t>
    <phoneticPr fontId="9"/>
  </si>
  <si>
    <t>生活訓練Ⅲ１・定超・未計画・拘束減</t>
    <rPh sb="10" eb="11">
      <t>ミ</t>
    </rPh>
    <rPh sb="11" eb="13">
      <t>ケイカク</t>
    </rPh>
    <phoneticPr fontId="9"/>
  </si>
  <si>
    <t>生活訓練Ⅲ１・定超・拘束減</t>
    <rPh sb="7" eb="8">
      <t>テイ</t>
    </rPh>
    <rPh sb="8" eb="9">
      <t>チョウ</t>
    </rPh>
    <phoneticPr fontId="9"/>
  </si>
  <si>
    <t>生活訓練Ⅲ１・定超・未計画２</t>
    <phoneticPr fontId="9"/>
  </si>
  <si>
    <t>生活訓練Ⅲ１・定超・未計画</t>
    <rPh sb="10" eb="11">
      <t>ミ</t>
    </rPh>
    <rPh sb="11" eb="13">
      <t>ケイカク</t>
    </rPh>
    <phoneticPr fontId="9"/>
  </si>
  <si>
    <t>生活訓練Ⅲ１・定超</t>
    <rPh sb="7" eb="8">
      <t>テイ</t>
    </rPh>
    <rPh sb="8" eb="9">
      <t>チョウ</t>
    </rPh>
    <phoneticPr fontId="9"/>
  </si>
  <si>
    <t>ロ　福祉・介護職員等特定処遇改善加算（Ⅱ）</t>
    <phoneticPr fontId="1"/>
  </si>
  <si>
    <t>宿泊型自立訓練特定処遇改善加算Ⅱ</t>
    <phoneticPr fontId="9"/>
  </si>
  <si>
    <t>イ　福祉・介護職員等特定処遇改善加算（Ⅰ）</t>
    <phoneticPr fontId="1"/>
  </si>
  <si>
    <t>福祉・介護職員等特定処遇改善加算</t>
    <phoneticPr fontId="1"/>
  </si>
  <si>
    <t>宿泊型自立訓練特定処遇改善加算Ⅰ</t>
    <phoneticPr fontId="9"/>
  </si>
  <si>
    <t>福祉・介護職員処遇改善特別加算</t>
    <phoneticPr fontId="9"/>
  </si>
  <si>
    <t>宿泊型自立訓練処遇改善特別加算</t>
    <phoneticPr fontId="9"/>
  </si>
  <si>
    <t>ホ　福祉・介護職員処遇改善加算（Ⅴ）</t>
    <phoneticPr fontId="9"/>
  </si>
  <si>
    <t>宿泊型自立訓練処遇改善加算Ⅴ</t>
    <rPh sb="7" eb="9">
      <t>ショグウ</t>
    </rPh>
    <rPh sb="9" eb="11">
      <t>カイゼン</t>
    </rPh>
    <rPh sb="11" eb="13">
      <t>カサン</t>
    </rPh>
    <phoneticPr fontId="9"/>
  </si>
  <si>
    <t>ニ　福祉・介護職員処遇改善加算（Ⅳ）</t>
    <phoneticPr fontId="9"/>
  </si>
  <si>
    <t>宿泊型自立訓練処遇改善加算Ⅳ</t>
    <rPh sb="7" eb="9">
      <t>ショグウ</t>
    </rPh>
    <rPh sb="9" eb="11">
      <t>カイゼン</t>
    </rPh>
    <rPh sb="11" eb="13">
      <t>カサン</t>
    </rPh>
    <phoneticPr fontId="9"/>
  </si>
  <si>
    <t>ハ　福祉・介護職員処遇改善加算（Ⅲ）</t>
    <phoneticPr fontId="9"/>
  </si>
  <si>
    <t>宿泊型自立訓練処遇改善加算Ⅲ</t>
    <rPh sb="7" eb="9">
      <t>ショグウ</t>
    </rPh>
    <rPh sb="9" eb="11">
      <t>カイゼン</t>
    </rPh>
    <rPh sb="11" eb="13">
      <t>カサン</t>
    </rPh>
    <phoneticPr fontId="9"/>
  </si>
  <si>
    <t>ロ　福祉・介護職員処遇改善加算（Ⅱ）</t>
    <phoneticPr fontId="9"/>
  </si>
  <si>
    <t>宿泊型自立訓練処遇改善加算Ⅱ</t>
    <rPh sb="7" eb="9">
      <t>ショグウ</t>
    </rPh>
    <rPh sb="9" eb="11">
      <t>カイゼン</t>
    </rPh>
    <rPh sb="11" eb="13">
      <t>カサン</t>
    </rPh>
    <phoneticPr fontId="9"/>
  </si>
  <si>
    <t>イ　福祉・介護職員処遇改善加算（Ⅰ）</t>
    <phoneticPr fontId="9"/>
  </si>
  <si>
    <t>宿泊型自立訓練処遇改善加算Ⅰ</t>
    <rPh sb="7" eb="9">
      <t>ショグウ</t>
    </rPh>
    <rPh sb="9" eb="11">
      <t>カイゼン</t>
    </rPh>
    <rPh sb="11" eb="13">
      <t>カサン</t>
    </rPh>
    <phoneticPr fontId="9"/>
  </si>
  <si>
    <t>宿泊型自立訓練看護職員配置加算Ⅱ</t>
    <rPh sb="7" eb="9">
      <t>カンゴ</t>
    </rPh>
    <rPh sb="9" eb="11">
      <t>ショクイン</t>
    </rPh>
    <rPh sb="11" eb="13">
      <t>ハイチ</t>
    </rPh>
    <rPh sb="13" eb="15">
      <t>カサン</t>
    </rPh>
    <phoneticPr fontId="9"/>
  </si>
  <si>
    <t>ハ　夜間支援等体制加算（Ⅲ）</t>
    <phoneticPr fontId="9"/>
  </si>
  <si>
    <t>宿泊型自立訓練夜間支援等体制加算Ⅲ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</si>
  <si>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(10)夜間支援対象利用者２８人以上３０人以下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</si>
  <si>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宿泊型自立訓練夜間支援等体制加算Ⅱ１０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</si>
  <si>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(9) 夜間支援対象利用者２５人以上２７人以下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</si>
  <si>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宿泊型自立訓練夜間支援等体制加算Ⅱ９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</si>
  <si>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(8) 夜間支援対象利用者２２人以上２４人以下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</si>
  <si>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宿泊型自立訓練夜間支援等体制加算Ⅱ８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</si>
  <si>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(7) 夜間支援対象利用者１９人以上２１人以下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</si>
  <si>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宿泊型自立訓練夜間支援等体制加算Ⅱ７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</si>
  <si>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(6) 夜間支援対象利用者１６人以上１８人以下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</si>
  <si>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宿泊型自立訓練夜間支援等体制加算Ⅱ６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</si>
  <si>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(5) 夜間支援対象利用者１３人以上１５人以下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</si>
  <si>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宿泊型自立訓練夜間支援等体制加算Ⅱ５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</si>
  <si>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(4) 夜間支援対象利用者１０人以上１２人以下</t>
    <rPh sb="4" eb="6">
      <t>ヤカン</t>
    </rPh>
    <rPh sb="6" eb="8">
      <t>シエン</t>
    </rPh>
    <rPh sb="8" eb="10">
      <t>タイショウ</t>
    </rPh>
    <rPh sb="10" eb="13">
      <t>リヨウシャ</t>
    </rPh>
    <rPh sb="15" eb="18">
      <t>ニンイジョウ</t>
    </rPh>
    <rPh sb="20" eb="21">
      <t>ニン</t>
    </rPh>
    <rPh sb="21" eb="23">
      <t>イカ</t>
    </rPh>
    <phoneticPr fontId="9"/>
  </si>
  <si>
    <t>宿泊型自立訓練夜間支援等体制加算Ⅱ４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</si>
  <si>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(3) 夜間支援対象利用者７人以上９人以下</t>
    <rPh sb="4" eb="6">
      <t>ヤカン</t>
    </rPh>
    <rPh sb="6" eb="8">
      <t>シエン</t>
    </rPh>
    <rPh sb="8" eb="10">
      <t>タイショウ</t>
    </rPh>
    <rPh sb="10" eb="13">
      <t>リヨウシャ</t>
    </rPh>
    <rPh sb="14" eb="17">
      <t>ニンイジョウ</t>
    </rPh>
    <rPh sb="18" eb="19">
      <t>ニン</t>
    </rPh>
    <rPh sb="19" eb="21">
      <t>イカ</t>
    </rPh>
    <phoneticPr fontId="9"/>
  </si>
  <si>
    <t>宿泊型自立訓練夜間支援等体制加算Ⅱ３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</si>
  <si>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(2) 夜間支援対象利用者４人以上６人以下</t>
    <rPh sb="4" eb="6">
      <t>ヤカン</t>
    </rPh>
    <rPh sb="6" eb="8">
      <t>シエン</t>
    </rPh>
    <rPh sb="8" eb="10">
      <t>タイショウ</t>
    </rPh>
    <rPh sb="10" eb="13">
      <t>リヨウシャ</t>
    </rPh>
    <rPh sb="14" eb="17">
      <t>ニンイジョウ</t>
    </rPh>
    <rPh sb="18" eb="19">
      <t>ニン</t>
    </rPh>
    <rPh sb="19" eb="21">
      <t>イカ</t>
    </rPh>
    <phoneticPr fontId="9"/>
  </si>
  <si>
    <t>宿泊型自立訓練夜間支援等体制加算Ⅱ２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</si>
  <si>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(1) 夜間支援対象利用者３人以下</t>
    <rPh sb="4" eb="6">
      <t>ヤカン</t>
    </rPh>
    <rPh sb="6" eb="8">
      <t>シエン</t>
    </rPh>
    <rPh sb="8" eb="10">
      <t>タイショウ</t>
    </rPh>
    <rPh sb="10" eb="13">
      <t>リヨウシャ</t>
    </rPh>
    <rPh sb="14" eb="15">
      <t>ニン</t>
    </rPh>
    <rPh sb="15" eb="17">
      <t>イカ</t>
    </rPh>
    <phoneticPr fontId="9"/>
  </si>
  <si>
    <t>ロ　夜間支援等体制加算（Ⅱ）</t>
    <rPh sb="2" eb="4">
      <t>ヤカン</t>
    </rPh>
    <rPh sb="4" eb="6">
      <t>シエン</t>
    </rPh>
    <rPh sb="6" eb="7">
      <t>トウ</t>
    </rPh>
    <rPh sb="7" eb="9">
      <t>タイセイ</t>
    </rPh>
    <rPh sb="9" eb="11">
      <t>カサン</t>
    </rPh>
    <phoneticPr fontId="9"/>
  </si>
  <si>
    <t>宿泊型自立訓練夜間支援等体制加算Ⅱ１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</si>
  <si>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宿泊型自立訓練夜間支援等体制加算Ⅰ１０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</si>
  <si>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宿泊型自立訓練夜間支援等体制加算Ⅰ９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</si>
  <si>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宿泊型自立訓練夜間支援等体制加算Ⅰ８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</si>
  <si>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宿泊型自立訓練夜間支援等体制加算Ⅰ７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</si>
  <si>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宿泊型自立訓練夜間支援等体制加算Ⅰ６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</si>
  <si>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宿泊型自立訓練夜間支援等体制加算Ⅰ５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</si>
  <si>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宿泊型自立訓練夜間支援等体制加算Ⅰ４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</si>
  <si>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宿泊型自立訓練夜間支援等体制加算Ⅰ３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</si>
  <si>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宿泊型自立訓練夜間支援等体制加算Ⅰ２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</si>
  <si>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イ　夜間支援等体制加算（Ⅰ）</t>
    <rPh sb="2" eb="4">
      <t>ヤカン</t>
    </rPh>
    <rPh sb="4" eb="6">
      <t>シエン</t>
    </rPh>
    <rPh sb="6" eb="7">
      <t>トウ</t>
    </rPh>
    <rPh sb="7" eb="9">
      <t>タイセイ</t>
    </rPh>
    <rPh sb="9" eb="11">
      <t>カサン</t>
    </rPh>
    <phoneticPr fontId="9"/>
  </si>
  <si>
    <t>夜間支援等体制加算</t>
    <phoneticPr fontId="9"/>
  </si>
  <si>
    <t>宿泊型自立訓練夜間支援等体制加算Ⅰ１</t>
    <rPh sb="7" eb="9">
      <t>ヤカン</t>
    </rPh>
    <rPh sb="9" eb="11">
      <t>シエン</t>
    </rPh>
    <rPh sb="11" eb="12">
      <t>トウ</t>
    </rPh>
    <rPh sb="12" eb="14">
      <t>タイセイ</t>
    </rPh>
    <rPh sb="14" eb="16">
      <t>カサン</t>
    </rPh>
    <phoneticPr fontId="9"/>
  </si>
  <si>
    <t>食事提供体制加算（Ⅰ）</t>
    <rPh sb="0" eb="2">
      <t>ショクジ</t>
    </rPh>
    <rPh sb="2" eb="4">
      <t>テイキョウ</t>
    </rPh>
    <rPh sb="4" eb="6">
      <t>タイセイ</t>
    </rPh>
    <rPh sb="6" eb="8">
      <t>カサン</t>
    </rPh>
    <phoneticPr fontId="9"/>
  </si>
  <si>
    <t>宿泊型自立訓練食事提供体制加算Ⅰ</t>
    <rPh sb="7" eb="9">
      <t>ショクジ</t>
    </rPh>
    <rPh sb="9" eb="11">
      <t>テイキョウ</t>
    </rPh>
    <rPh sb="11" eb="13">
      <t>タイセイ</t>
    </rPh>
    <rPh sb="13" eb="15">
      <t>カサン</t>
    </rPh>
    <phoneticPr fontId="9"/>
  </si>
  <si>
    <t>強度行動障害者地域移行特別加算</t>
    <phoneticPr fontId="9"/>
  </si>
  <si>
    <t>宿泊型自立訓練強度行動障害者地域移行特別加算</t>
    <phoneticPr fontId="9"/>
  </si>
  <si>
    <t>精神障害者地域移行特別加算</t>
    <phoneticPr fontId="9"/>
  </si>
  <si>
    <t>宿泊型自立訓練精神障害者地域移行特別加算</t>
    <phoneticPr fontId="9"/>
  </si>
  <si>
    <t>宿泊型自立訓練地域生活移行個別支援特別加算</t>
    <rPh sb="7" eb="9">
      <t>チイキ</t>
    </rPh>
    <rPh sb="9" eb="11">
      <t>セイカツ</t>
    </rPh>
    <rPh sb="11" eb="13">
      <t>イコウ</t>
    </rPh>
    <rPh sb="13" eb="15">
      <t>コベツ</t>
    </rPh>
    <rPh sb="15" eb="17">
      <t>シエン</t>
    </rPh>
    <rPh sb="17" eb="19">
      <t>トクベツ</t>
    </rPh>
    <rPh sb="19" eb="21">
      <t>カサン</t>
    </rPh>
    <phoneticPr fontId="9"/>
  </si>
  <si>
    <t>地域移行加算（利用中２回、退所後１回を限度）</t>
    <rPh sb="0" eb="2">
      <t>チイキ</t>
    </rPh>
    <rPh sb="2" eb="4">
      <t>イコウ</t>
    </rPh>
    <rPh sb="4" eb="6">
      <t>カサン</t>
    </rPh>
    <rPh sb="7" eb="9">
      <t>リヨウ</t>
    </rPh>
    <phoneticPr fontId="9"/>
  </si>
  <si>
    <t>宿泊型自立訓練地域移行加算</t>
    <rPh sb="7" eb="9">
      <t>チイキ</t>
    </rPh>
    <rPh sb="9" eb="11">
      <t>イコウ</t>
    </rPh>
    <rPh sb="11" eb="13">
      <t>カサン</t>
    </rPh>
    <phoneticPr fontId="9"/>
  </si>
  <si>
    <t>長期帰宅時支援加算</t>
    <rPh sb="0" eb="2">
      <t>チョウキ</t>
    </rPh>
    <rPh sb="2" eb="5">
      <t>キタクジ</t>
    </rPh>
    <rPh sb="5" eb="7">
      <t>シエン</t>
    </rPh>
    <rPh sb="7" eb="9">
      <t>カサン</t>
    </rPh>
    <phoneticPr fontId="9"/>
  </si>
  <si>
    <t>宿泊型自立訓練長期帰宅時支援加算</t>
    <rPh sb="7" eb="9">
      <t>チョウキ</t>
    </rPh>
    <rPh sb="9" eb="12">
      <t>キタクジ</t>
    </rPh>
    <rPh sb="12" eb="14">
      <t>シエン</t>
    </rPh>
    <rPh sb="14" eb="16">
      <t>カサン</t>
    </rPh>
    <phoneticPr fontId="9"/>
  </si>
  <si>
    <t>長期入院時支援特別加算</t>
    <rPh sb="0" eb="2">
      <t>チョウキ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9"/>
  </si>
  <si>
    <t>宿泊型自立訓練長期入院時支援特別加算</t>
    <rPh sb="7" eb="9">
      <t>チョウキ</t>
    </rPh>
    <rPh sb="9" eb="11">
      <t>ニュウイン</t>
    </rPh>
    <rPh sb="11" eb="12">
      <t>ジ</t>
    </rPh>
    <rPh sb="12" eb="14">
      <t>シエン</t>
    </rPh>
    <rPh sb="14" eb="16">
      <t>トクベツ</t>
    </rPh>
    <rPh sb="16" eb="18">
      <t>カサン</t>
    </rPh>
    <phoneticPr fontId="9"/>
  </si>
  <si>
    <t>ロ 外泊期間が７日以上</t>
    <rPh sb="2" eb="4">
      <t>ガイハク</t>
    </rPh>
    <rPh sb="9" eb="11">
      <t>イジョウ</t>
    </rPh>
    <phoneticPr fontId="9"/>
  </si>
  <si>
    <t>宿泊型自立訓練帰宅時支援加算２</t>
    <rPh sb="0" eb="3">
      <t>シュクハクガタ</t>
    </rPh>
    <rPh sb="3" eb="5">
      <t>ジリツ</t>
    </rPh>
    <rPh sb="5" eb="7">
      <t>クンレン</t>
    </rPh>
    <rPh sb="7" eb="10">
      <t>キタクジ</t>
    </rPh>
    <rPh sb="10" eb="12">
      <t>シエン</t>
    </rPh>
    <rPh sb="12" eb="14">
      <t>カサン</t>
    </rPh>
    <phoneticPr fontId="9"/>
  </si>
  <si>
    <t>イ 外泊期間が３日以上７日未満</t>
    <rPh sb="2" eb="4">
      <t>ガイハク</t>
    </rPh>
    <rPh sb="4" eb="6">
      <t>キカン</t>
    </rPh>
    <rPh sb="8" eb="9">
      <t>ニチ</t>
    </rPh>
    <rPh sb="9" eb="11">
      <t>イジョウ</t>
    </rPh>
    <rPh sb="12" eb="13">
      <t>ニチ</t>
    </rPh>
    <rPh sb="13" eb="15">
      <t>ミマン</t>
    </rPh>
    <phoneticPr fontId="9"/>
  </si>
  <si>
    <t>帰宅時支援加算</t>
    <rPh sb="0" eb="3">
      <t>キタクジ</t>
    </rPh>
    <rPh sb="3" eb="5">
      <t>シエン</t>
    </rPh>
    <rPh sb="5" eb="7">
      <t>カサン</t>
    </rPh>
    <phoneticPr fontId="9"/>
  </si>
  <si>
    <t>宿泊型自立訓練帰宅時支援加算１</t>
    <rPh sb="0" eb="3">
      <t>シュクハクガタ</t>
    </rPh>
    <rPh sb="3" eb="5">
      <t>ジリツ</t>
    </rPh>
    <rPh sb="5" eb="7">
      <t>クンレン</t>
    </rPh>
    <rPh sb="7" eb="10">
      <t>キタクジ</t>
    </rPh>
    <rPh sb="10" eb="12">
      <t>シエン</t>
    </rPh>
    <rPh sb="12" eb="14">
      <t>カサン</t>
    </rPh>
    <phoneticPr fontId="9"/>
  </si>
  <si>
    <t>ロ 入院期間が７日以上</t>
    <rPh sb="9" eb="11">
      <t>イジョウ</t>
    </rPh>
    <phoneticPr fontId="9"/>
  </si>
  <si>
    <t>宿泊型自立訓練入院時支援特別加算２</t>
    <rPh sb="0" eb="3">
      <t>シュクハクガタ</t>
    </rPh>
    <rPh sb="3" eb="5">
      <t>ジリツ</t>
    </rPh>
    <rPh sb="5" eb="7">
      <t>クンレン</t>
    </rPh>
    <rPh sb="7" eb="9">
      <t>ニュウイン</t>
    </rPh>
    <rPh sb="9" eb="10">
      <t>ジ</t>
    </rPh>
    <rPh sb="10" eb="12">
      <t>シエン</t>
    </rPh>
    <rPh sb="14" eb="16">
      <t>カサン</t>
    </rPh>
    <phoneticPr fontId="9"/>
  </si>
  <si>
    <t>イ 入院期間が３日以上７日未満</t>
    <rPh sb="2" eb="4">
      <t>ニュウイン</t>
    </rPh>
    <rPh sb="4" eb="6">
      <t>キカン</t>
    </rPh>
    <rPh sb="8" eb="9">
      <t>ニチ</t>
    </rPh>
    <rPh sb="9" eb="11">
      <t>イジョウ</t>
    </rPh>
    <rPh sb="12" eb="13">
      <t>ニチ</t>
    </rPh>
    <rPh sb="13" eb="15">
      <t>ミマン</t>
    </rPh>
    <phoneticPr fontId="9"/>
  </si>
  <si>
    <t>宿泊型自立訓練入院時支援特別加算１</t>
    <rPh sb="0" eb="3">
      <t>シュクハクガタ</t>
    </rPh>
    <rPh sb="3" eb="5">
      <t>ジリツ</t>
    </rPh>
    <rPh sb="5" eb="7">
      <t>クンレン</t>
    </rPh>
    <rPh sb="7" eb="9">
      <t>ニュウイン</t>
    </rPh>
    <rPh sb="9" eb="10">
      <t>ジ</t>
    </rPh>
    <rPh sb="10" eb="12">
      <t>シエン</t>
    </rPh>
    <rPh sb="14" eb="16">
      <t>カサン</t>
    </rPh>
    <phoneticPr fontId="9"/>
  </si>
  <si>
    <t>通勤者生活支援加算</t>
    <rPh sb="0" eb="2">
      <t>ツウキン</t>
    </rPh>
    <rPh sb="2" eb="3">
      <t>シャ</t>
    </rPh>
    <rPh sb="3" eb="5">
      <t>セイカツ</t>
    </rPh>
    <rPh sb="5" eb="7">
      <t>シエン</t>
    </rPh>
    <rPh sb="7" eb="9">
      <t>カサン</t>
    </rPh>
    <phoneticPr fontId="9"/>
  </si>
  <si>
    <t>宿泊型自立訓練通勤者生活支援加算</t>
    <rPh sb="7" eb="10">
      <t>ツウキンシャ</t>
    </rPh>
    <rPh sb="10" eb="12">
      <t>セイカツ</t>
    </rPh>
    <rPh sb="12" eb="14">
      <t>シエン</t>
    </rPh>
    <rPh sb="14" eb="16">
      <t>カサン</t>
    </rPh>
    <phoneticPr fontId="9"/>
  </si>
  <si>
    <t>日中支援加算</t>
    <rPh sb="0" eb="2">
      <t>ニッチュウ</t>
    </rPh>
    <rPh sb="2" eb="4">
      <t>シエン</t>
    </rPh>
    <rPh sb="4" eb="6">
      <t>カサン</t>
    </rPh>
    <phoneticPr fontId="9"/>
  </si>
  <si>
    <t>宿泊型自立訓練日中支援加算</t>
    <rPh sb="7" eb="9">
      <t>ニッチュウ</t>
    </rPh>
    <rPh sb="9" eb="11">
      <t>シエン</t>
    </rPh>
    <rPh sb="11" eb="13">
      <t>カサン</t>
    </rPh>
    <phoneticPr fontId="9"/>
  </si>
  <si>
    <t>ニ 医療連携体制加算（Ⅳ）</t>
    <phoneticPr fontId="9"/>
  </si>
  <si>
    <t>宿泊型自立訓練医療連携体制加算Ⅳ</t>
    <rPh sb="7" eb="9">
      <t>イリョウ</t>
    </rPh>
    <rPh sb="9" eb="11">
      <t>レンケイ</t>
    </rPh>
    <rPh sb="11" eb="13">
      <t>タイセイ</t>
    </rPh>
    <rPh sb="13" eb="15">
      <t>カサン</t>
    </rPh>
    <phoneticPr fontId="9"/>
  </si>
  <si>
    <t>※利用者数で按分した単位数を算定</t>
    <phoneticPr fontId="9"/>
  </si>
  <si>
    <t>ハ 医療連携体制加算（Ⅲ）</t>
    <phoneticPr fontId="9"/>
  </si>
  <si>
    <t>宿泊型自立訓練医療連携体制加算Ⅲ</t>
    <rPh sb="7" eb="9">
      <t>イリョウ</t>
    </rPh>
    <rPh sb="9" eb="11">
      <t>レンケイ</t>
    </rPh>
    <rPh sb="11" eb="13">
      <t>タイセイ</t>
    </rPh>
    <rPh sb="13" eb="15">
      <t>カサン</t>
    </rPh>
    <phoneticPr fontId="9"/>
  </si>
  <si>
    <t>ロ 医療連携体制加算（Ⅱ）</t>
    <phoneticPr fontId="9"/>
  </si>
  <si>
    <t>宿泊型自立訓練医療連携体制加算Ⅱ</t>
    <rPh sb="7" eb="9">
      <t>イリョウ</t>
    </rPh>
    <rPh sb="9" eb="11">
      <t>レンケイ</t>
    </rPh>
    <rPh sb="11" eb="13">
      <t>タイセイ</t>
    </rPh>
    <rPh sb="13" eb="15">
      <t>カサン</t>
    </rPh>
    <phoneticPr fontId="9"/>
  </si>
  <si>
    <t>イ 医療連携体制加算（Ⅰ）</t>
    <phoneticPr fontId="9"/>
  </si>
  <si>
    <t>宿泊型自立訓練医療連携体制加算Ⅰ</t>
    <rPh sb="7" eb="9">
      <t>イリョウ</t>
    </rPh>
    <rPh sb="9" eb="11">
      <t>レンケイ</t>
    </rPh>
    <rPh sb="11" eb="13">
      <t>タイセイ</t>
    </rPh>
    <rPh sb="13" eb="15">
      <t>カサン</t>
    </rPh>
    <phoneticPr fontId="9"/>
  </si>
  <si>
    <t>初期加算（利用開始日から３０日を限度）</t>
    <rPh sb="0" eb="2">
      <t>ショキ</t>
    </rPh>
    <rPh sb="2" eb="4">
      <t>カサン</t>
    </rPh>
    <rPh sb="5" eb="7">
      <t>リヨウ</t>
    </rPh>
    <rPh sb="7" eb="9">
      <t>カイシ</t>
    </rPh>
    <rPh sb="9" eb="10">
      <t>ヒ</t>
    </rPh>
    <rPh sb="14" eb="15">
      <t>ヒ</t>
    </rPh>
    <rPh sb="16" eb="18">
      <t>ゲンド</t>
    </rPh>
    <phoneticPr fontId="9"/>
  </si>
  <si>
    <t>宿泊型自立訓練初期加算</t>
    <rPh sb="7" eb="9">
      <t>ショキ</t>
    </rPh>
    <rPh sb="9" eb="11">
      <t>カサン</t>
    </rPh>
    <phoneticPr fontId="9"/>
  </si>
  <si>
    <t>視覚・聴覚言語障害者支援体制加算</t>
    <phoneticPr fontId="9"/>
  </si>
  <si>
    <t>宿泊型自立訓練視覚聴覚言語障害者支援体制加算</t>
    <rPh sb="5" eb="7">
      <t>クンレン</t>
    </rPh>
    <rPh sb="7" eb="9">
      <t>シカク</t>
    </rPh>
    <rPh sb="9" eb="11">
      <t>チョウカク</t>
    </rPh>
    <rPh sb="11" eb="13">
      <t>ゲンゴ</t>
    </rPh>
    <rPh sb="13" eb="15">
      <t>ショウガイ</t>
    </rPh>
    <rPh sb="15" eb="16">
      <t>シャ</t>
    </rPh>
    <rPh sb="16" eb="18">
      <t>シエン</t>
    </rPh>
    <rPh sb="18" eb="20">
      <t>タイセイ</t>
    </rPh>
    <rPh sb="20" eb="22">
      <t>カサン</t>
    </rPh>
    <phoneticPr fontId="9"/>
  </si>
  <si>
    <t>地域移行支援体制強化加算</t>
    <phoneticPr fontId="9"/>
  </si>
  <si>
    <t>宿泊型自立訓練地域移行支援体制強化加算</t>
    <rPh sb="5" eb="7">
      <t>クンレン</t>
    </rPh>
    <rPh sb="7" eb="9">
      <t>チイキ</t>
    </rPh>
    <rPh sb="9" eb="11">
      <t>イコウ</t>
    </rPh>
    <rPh sb="11" eb="13">
      <t>シエン</t>
    </rPh>
    <rPh sb="13" eb="15">
      <t>タイセイ</t>
    </rPh>
    <rPh sb="15" eb="17">
      <t>キョウカ</t>
    </rPh>
    <rPh sb="17" eb="19">
      <t>カサン</t>
    </rPh>
    <phoneticPr fontId="9"/>
  </si>
  <si>
    <t>宿泊型自立訓練福祉専門職員配置等加算Ⅲ</t>
    <rPh sb="0" eb="3">
      <t>シュクハクガタ</t>
    </rPh>
    <rPh sb="3" eb="5">
      <t>ジリツ</t>
    </rPh>
    <rPh sb="5" eb="7">
      <t>クンレン</t>
    </rPh>
    <rPh sb="7" eb="9">
      <t>フクシ</t>
    </rPh>
    <rPh sb="9" eb="11">
      <t>センモン</t>
    </rPh>
    <rPh sb="11" eb="13">
      <t>ショクイン</t>
    </rPh>
    <rPh sb="13" eb="15">
      <t>ハイチ</t>
    </rPh>
    <rPh sb="15" eb="16">
      <t>トウ</t>
    </rPh>
    <rPh sb="16" eb="18">
      <t>カサン</t>
    </rPh>
    <phoneticPr fontId="9"/>
  </si>
  <si>
    <t>宿泊型自立訓練福祉専門職員配置等加算Ⅱ</t>
    <rPh sb="0" eb="2">
      <t>シュクハク</t>
    </rPh>
    <rPh sb="2" eb="3">
      <t>ガタ</t>
    </rPh>
    <rPh sb="3" eb="5">
      <t>ジリツ</t>
    </rPh>
    <rPh sb="5" eb="7">
      <t>クンレン</t>
    </rPh>
    <rPh sb="7" eb="9">
      <t>フクシ</t>
    </rPh>
    <rPh sb="9" eb="11">
      <t>センモン</t>
    </rPh>
    <rPh sb="11" eb="13">
      <t>ショクイン</t>
    </rPh>
    <rPh sb="13" eb="15">
      <t>ハイチ</t>
    </rPh>
    <rPh sb="15" eb="16">
      <t>トウ</t>
    </rPh>
    <rPh sb="16" eb="18">
      <t>カサン</t>
    </rPh>
    <phoneticPr fontId="9"/>
  </si>
  <si>
    <t>宿泊型自立訓練福祉専門職員配置等加算Ⅰ</t>
    <rPh sb="0" eb="3">
      <t>シュクハクガタ</t>
    </rPh>
    <rPh sb="3" eb="5">
      <t>ジリツ</t>
    </rPh>
    <rPh sb="5" eb="7">
      <t>クンレン</t>
    </rPh>
    <rPh sb="7" eb="9">
      <t>フクシ</t>
    </rPh>
    <rPh sb="9" eb="11">
      <t>センモン</t>
    </rPh>
    <rPh sb="11" eb="13">
      <t>ショクイン</t>
    </rPh>
    <rPh sb="13" eb="15">
      <t>ハイチ</t>
    </rPh>
    <rPh sb="15" eb="16">
      <t>トウ</t>
    </rPh>
    <rPh sb="16" eb="18">
      <t>カサン</t>
    </rPh>
    <phoneticPr fontId="9"/>
  </si>
  <si>
    <t>生活訓練Ⅳ２・未計画２・拘束減</t>
    <phoneticPr fontId="9"/>
  </si>
  <si>
    <t>生活訓練Ⅳ２・未計画・拘束減</t>
    <rPh sb="7" eb="8">
      <t>ミ</t>
    </rPh>
    <rPh sb="8" eb="10">
      <t>ケイカク</t>
    </rPh>
    <phoneticPr fontId="9"/>
  </si>
  <si>
    <t>生活訓練Ⅳ２・拘束減</t>
    <phoneticPr fontId="9"/>
  </si>
  <si>
    <t>生活訓練Ⅳ２・未計画２</t>
    <phoneticPr fontId="9"/>
  </si>
  <si>
    <t>生活訓練Ⅳ２・未計画</t>
    <rPh sb="7" eb="8">
      <t>ミ</t>
    </rPh>
    <rPh sb="8" eb="10">
      <t>ケイカク</t>
    </rPh>
    <phoneticPr fontId="9"/>
  </si>
  <si>
    <t>生活訓練Ⅳ２</t>
    <phoneticPr fontId="9"/>
  </si>
  <si>
    <t>生活訓練Ⅳ１・未計画２・拘束減</t>
    <phoneticPr fontId="9"/>
  </si>
  <si>
    <t>生活訓練Ⅳ１・未計画・拘束減</t>
    <rPh sb="7" eb="8">
      <t>ミ</t>
    </rPh>
    <rPh sb="8" eb="10">
      <t>ケイカク</t>
    </rPh>
    <phoneticPr fontId="9"/>
  </si>
  <si>
    <t>生活訓練Ⅳ１・拘束減</t>
    <phoneticPr fontId="9"/>
  </si>
  <si>
    <t>生活訓練Ⅳ１・未計画２</t>
    <phoneticPr fontId="9"/>
  </si>
  <si>
    <t>生活訓練Ⅳ１・未計画</t>
    <rPh sb="7" eb="8">
      <t>ミ</t>
    </rPh>
    <rPh sb="8" eb="10">
      <t>ケイカク</t>
    </rPh>
    <phoneticPr fontId="9"/>
  </si>
  <si>
    <t>ニ 生活訓練サービス費（Ⅳ）</t>
    <rPh sb="2" eb="4">
      <t>セイカツ</t>
    </rPh>
    <rPh sb="4" eb="6">
      <t>クンレン</t>
    </rPh>
    <rPh sb="10" eb="11">
      <t>ヒ</t>
    </rPh>
    <phoneticPr fontId="9"/>
  </si>
  <si>
    <t>生活訓練Ⅳ１</t>
    <phoneticPr fontId="9"/>
  </si>
  <si>
    <t>生活訓練Ⅲ２・未計画２・拘束減</t>
    <phoneticPr fontId="9"/>
  </si>
  <si>
    <t>生活訓練Ⅲ２・未計画・拘束減</t>
    <rPh sb="7" eb="8">
      <t>ミ</t>
    </rPh>
    <rPh sb="8" eb="10">
      <t>ケイカク</t>
    </rPh>
    <phoneticPr fontId="9"/>
  </si>
  <si>
    <t>生活訓練Ⅲ２・拘束減</t>
    <phoneticPr fontId="9"/>
  </si>
  <si>
    <t>生活訓練Ⅲ２・未計画２</t>
    <phoneticPr fontId="9"/>
  </si>
  <si>
    <t>生活訓練Ⅲ２・未計画</t>
    <rPh sb="7" eb="8">
      <t>ミ</t>
    </rPh>
    <rPh sb="8" eb="10">
      <t>ケイカク</t>
    </rPh>
    <phoneticPr fontId="9"/>
  </si>
  <si>
    <t>生活訓練Ⅲ２</t>
  </si>
  <si>
    <t>生活訓練Ⅲ１・未計画２・拘束減</t>
    <phoneticPr fontId="9"/>
  </si>
  <si>
    <t>生活訓練Ⅲ１・未計画・拘束減</t>
    <phoneticPr fontId="9"/>
  </si>
  <si>
    <t>生活訓練Ⅲ１・拘束減</t>
    <phoneticPr fontId="9"/>
  </si>
  <si>
    <t>生活訓練Ⅲ１・未計画２</t>
    <phoneticPr fontId="9"/>
  </si>
  <si>
    <t>生活訓練Ⅲ１・未計画</t>
    <rPh sb="7" eb="8">
      <t>ミ</t>
    </rPh>
    <rPh sb="8" eb="10">
      <t>ケイカク</t>
    </rPh>
    <phoneticPr fontId="9"/>
  </si>
  <si>
    <t>生活訓練Ⅲ１</t>
    <phoneticPr fontId="9"/>
  </si>
  <si>
    <t>１４  宿泊型自立訓練サービスコード表</t>
    <rPh sb="4" eb="6">
      <t>シュクハク</t>
    </rPh>
    <rPh sb="6" eb="7">
      <t>ガタ</t>
    </rPh>
    <rPh sb="7" eb="9">
      <t>ジリツ</t>
    </rPh>
    <rPh sb="9" eb="11">
      <t>クンレン</t>
    </rPh>
    <rPh sb="18" eb="19">
      <t>ヒョウ</t>
    </rPh>
    <phoneticPr fontId="9"/>
  </si>
  <si>
    <t>_11・重度研修</t>
    <phoneticPr fontId="11"/>
  </si>
  <si>
    <t>_11・基礎２</t>
    <phoneticPr fontId="11"/>
  </si>
  <si>
    <t>_11・基礎１</t>
    <phoneticPr fontId="11"/>
  </si>
  <si>
    <t>_11_C重度研修１．０＿０．５＿０．５</t>
    <phoneticPr fontId="11"/>
  </si>
  <si>
    <t>_11_C通院１２．０＿０．５＿０．５</t>
    <phoneticPr fontId="11"/>
  </si>
  <si>
    <t>_11_C通院１１．５＿１．０＿０．５</t>
    <phoneticPr fontId="11"/>
  </si>
  <si>
    <t>_11_C通院１１．５＿０．５＿１．０</t>
    <phoneticPr fontId="11"/>
  </si>
  <si>
    <t>_11_C通院１１．５＿０．５＿０．５</t>
    <phoneticPr fontId="11"/>
  </si>
  <si>
    <t>_11_C通院１１．０＿１．５＿０．５</t>
    <phoneticPr fontId="11"/>
  </si>
  <si>
    <t>_11_C通院１１．０＿１．０＿１．０</t>
    <phoneticPr fontId="11"/>
  </si>
  <si>
    <t>_11_C通院１１．０＿１．０＿０．５</t>
    <phoneticPr fontId="11"/>
  </si>
  <si>
    <t>_11_C通院１１．０＿０．５＿１．５</t>
    <phoneticPr fontId="11"/>
  </si>
  <si>
    <t>_11_C通院１１．０＿０．５＿１．０</t>
    <phoneticPr fontId="11"/>
  </si>
  <si>
    <t>_11_C通院１１．０＿０．５＿０．５</t>
    <phoneticPr fontId="11"/>
  </si>
  <si>
    <t>_11_C通院１０．５＿２．０＿０．５</t>
    <phoneticPr fontId="11"/>
  </si>
  <si>
    <t>_11_C通院１０．５＿１．５＿１．０</t>
    <phoneticPr fontId="11"/>
  </si>
  <si>
    <t>_11_C通院１０．５＿１．５＿０．５</t>
    <phoneticPr fontId="11"/>
  </si>
  <si>
    <t>_11_C通院１０．５＿１．０＿１．５</t>
    <phoneticPr fontId="11"/>
  </si>
  <si>
    <t>_11_C通院１０．５＿１．０＿１．０</t>
    <phoneticPr fontId="11"/>
  </si>
  <si>
    <t>_11_C通院１０．５＿０．５＿２．０</t>
    <phoneticPr fontId="11"/>
  </si>
  <si>
    <t>_11_C通院１０．５＿０．５＿１．５</t>
    <phoneticPr fontId="11"/>
  </si>
  <si>
    <t>_11_C通院１０．５＿０．５＿１．０</t>
    <phoneticPr fontId="11"/>
  </si>
  <si>
    <t>_11_C通院１０．５＿０．５＿０．５</t>
    <phoneticPr fontId="11"/>
  </si>
  <si>
    <t>_11_C身体１．５＿１．０＿０．５</t>
    <phoneticPr fontId="11"/>
  </si>
  <si>
    <t>_11_C身体１．５＿０．５＿１．０</t>
    <phoneticPr fontId="11"/>
  </si>
  <si>
    <t>_11_C身体１．５＿０．５＿０．５</t>
    <phoneticPr fontId="11"/>
  </si>
  <si>
    <t>_11_C身体１．０＿１．５＿０．５</t>
    <phoneticPr fontId="11"/>
  </si>
  <si>
    <t>_11_C身体１．０＿１．０＿１．０</t>
    <phoneticPr fontId="11"/>
  </si>
  <si>
    <t>_11_C身体１．０＿１．０＿０．５</t>
    <phoneticPr fontId="11"/>
  </si>
  <si>
    <t>_11_C身体１．０＿０．５＿１．５</t>
    <phoneticPr fontId="11"/>
  </si>
  <si>
    <t>_11_C身体１．０＿０．５＿１．０</t>
    <phoneticPr fontId="11"/>
  </si>
  <si>
    <t>_11_C身体０．５＿２．０＿０．５</t>
    <phoneticPr fontId="11"/>
  </si>
  <si>
    <t>_11_C身体０．５＿１．５＿１．０</t>
    <phoneticPr fontId="11"/>
  </si>
  <si>
    <t>_11_C身体０．５＿１．５＿０．５</t>
    <phoneticPr fontId="11"/>
  </si>
  <si>
    <t>_11_C身体０．５＿１．０＿１．５</t>
    <phoneticPr fontId="11"/>
  </si>
  <si>
    <t>_11_C身体０．５＿１．０＿１．０</t>
    <phoneticPr fontId="11"/>
  </si>
  <si>
    <t>_11_C身体０．５＿１．０＿０．５</t>
    <phoneticPr fontId="11"/>
  </si>
  <si>
    <t>_11_C身体０．５＿０．５＿２．０</t>
    <phoneticPr fontId="11"/>
  </si>
  <si>
    <t>_11_C身体０．５＿０．５＿１．５</t>
    <phoneticPr fontId="11"/>
  </si>
  <si>
    <t>_11_C身体０．５＿０．５＿１．０</t>
    <phoneticPr fontId="11"/>
  </si>
  <si>
    <t>_11_C身体０．５＿０．５＿０．５</t>
    <phoneticPr fontId="11"/>
  </si>
  <si>
    <t>_11_B重度研修１．０＿１．０</t>
    <phoneticPr fontId="11"/>
  </si>
  <si>
    <t>_11_B重度研修１．０＿０．５</t>
    <phoneticPr fontId="11"/>
  </si>
  <si>
    <t>_11_B通院１２．５＿０．５</t>
    <phoneticPr fontId="11"/>
  </si>
  <si>
    <t>_11_B通院１２．０＿１．０</t>
    <phoneticPr fontId="11"/>
  </si>
  <si>
    <t>_11_B通院１２．０＿０．５</t>
    <phoneticPr fontId="11"/>
  </si>
  <si>
    <t>_11_B通院１１．５＿１．５</t>
    <phoneticPr fontId="11"/>
  </si>
  <si>
    <t>_11_B通院１１．５＿１．０</t>
    <phoneticPr fontId="11"/>
  </si>
  <si>
    <t>_11_B通院１１．０＿２．０</t>
    <phoneticPr fontId="11"/>
  </si>
  <si>
    <t>_11_B通院１１．０＿１．５</t>
    <phoneticPr fontId="11"/>
  </si>
  <si>
    <t>_11_B通院１１．０＿１．０</t>
    <phoneticPr fontId="11"/>
  </si>
  <si>
    <t>_11_B通院１１．０＿０．５</t>
    <phoneticPr fontId="11"/>
  </si>
  <si>
    <t>_11_B通院１０．５＿２．５</t>
    <phoneticPr fontId="11"/>
  </si>
  <si>
    <t>_11_B通院１０．５＿２．０</t>
    <phoneticPr fontId="11"/>
  </si>
  <si>
    <t>_11_B通院１０．５＿１．５</t>
    <phoneticPr fontId="11"/>
  </si>
  <si>
    <t>_11_B通院１０．５＿１．０</t>
    <phoneticPr fontId="11"/>
  </si>
  <si>
    <t>_11_B通院１０．５＿０．５</t>
    <phoneticPr fontId="11"/>
  </si>
  <si>
    <t>_11_B身体２．５＿０．５</t>
    <phoneticPr fontId="11"/>
  </si>
  <si>
    <t>_11_B身体２．０＿０．５</t>
    <phoneticPr fontId="11"/>
  </si>
  <si>
    <t>_11_B身体１．５＿１．５</t>
    <phoneticPr fontId="11"/>
  </si>
  <si>
    <t>_11_B身体１．５＿１．０</t>
    <phoneticPr fontId="11"/>
  </si>
  <si>
    <t>_11_B身体１．５＿０．５</t>
    <phoneticPr fontId="11"/>
  </si>
  <si>
    <t>_11_B身体１．０＿２．０</t>
    <phoneticPr fontId="11"/>
  </si>
  <si>
    <t>_11_B身体１．０＿１．５</t>
    <phoneticPr fontId="11"/>
  </si>
  <si>
    <t>_11_B身体１．０＿０．５</t>
    <phoneticPr fontId="11"/>
  </si>
  <si>
    <t>_11_B身体０．５＿２．５</t>
    <phoneticPr fontId="11"/>
  </si>
  <si>
    <t>_11_B身体０．５＿２．０</t>
    <phoneticPr fontId="11"/>
  </si>
  <si>
    <t>_11_B身体０．５＿１．５</t>
    <phoneticPr fontId="11"/>
  </si>
  <si>
    <t>_11_B身体０．５＿１．０</t>
    <phoneticPr fontId="11"/>
  </si>
  <si>
    <t>_11_B身体０．５＿０．５</t>
    <phoneticPr fontId="11"/>
  </si>
  <si>
    <t>_11_A通院２増０．５</t>
    <phoneticPr fontId="11"/>
  </si>
  <si>
    <t>_11_A家事増０．２５</t>
    <phoneticPr fontId="11"/>
  </si>
  <si>
    <t>_11_A通院１増０．５</t>
    <phoneticPr fontId="11"/>
  </si>
  <si>
    <t>_11_A重度研修増１０．５</t>
    <phoneticPr fontId="11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</si>
  <si>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</si>
  <si>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</si>
  <si>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</si>
  <si>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</si>
  <si>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</si>
  <si>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</si>
  <si>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</si>
  <si>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</si>
  <si>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</si>
  <si>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</si>
  <si>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</si>
  <si>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</si>
  <si>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</si>
  <si>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</si>
  <si>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</si>
  <si>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</si>
  <si>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</si>
  <si>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</si>
  <si>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</si>
  <si>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1"/>
  </si>
  <si>
    <t>_11_A重度研修１０．５</t>
    <phoneticPr fontId="11"/>
  </si>
  <si>
    <t>_11_A重度研修１０．０</t>
    <phoneticPr fontId="11"/>
  </si>
  <si>
    <t>_11_A重度研修９．５</t>
    <phoneticPr fontId="11"/>
  </si>
  <si>
    <t>_11_A重度研修９．０</t>
    <phoneticPr fontId="11"/>
  </si>
  <si>
    <t>_11_A重度研修８．５</t>
    <phoneticPr fontId="11"/>
  </si>
  <si>
    <t>_11_A重度研修８．０</t>
    <phoneticPr fontId="11"/>
  </si>
  <si>
    <t>_11_A重度研修７．５</t>
    <phoneticPr fontId="11"/>
  </si>
  <si>
    <t>_11_A重度研修７．０</t>
    <phoneticPr fontId="11"/>
  </si>
  <si>
    <t>_11_A重度研修６．５</t>
    <phoneticPr fontId="11"/>
  </si>
  <si>
    <t>_11_A重度研修６．０</t>
    <phoneticPr fontId="11"/>
  </si>
  <si>
    <t>_11_A重度研修５．５</t>
    <phoneticPr fontId="11"/>
  </si>
  <si>
    <t>_11_A重度研修５．０</t>
    <phoneticPr fontId="11"/>
  </si>
  <si>
    <t>_11_A重度研修４．５</t>
    <phoneticPr fontId="11"/>
  </si>
  <si>
    <t>_11_A重度研修４．０</t>
    <phoneticPr fontId="11"/>
  </si>
  <si>
    <t>_11_A重度研修３．５</t>
    <phoneticPr fontId="11"/>
  </si>
  <si>
    <t>_11_A重度研修３．０</t>
    <phoneticPr fontId="11"/>
  </si>
  <si>
    <t>_11_A重度研修２．０</t>
    <phoneticPr fontId="11"/>
  </si>
  <si>
    <t>_11_A重度研修１．５</t>
    <phoneticPr fontId="11"/>
  </si>
  <si>
    <t>_11_A重度研修１．０</t>
    <phoneticPr fontId="11"/>
  </si>
  <si>
    <t>_11_A身体増０．５</t>
    <phoneticPr fontId="11"/>
  </si>
  <si>
    <t>_11_A身体０．５</t>
    <phoneticPr fontId="11"/>
  </si>
  <si>
    <t>11_居宅介護　名前定義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</si>
</sst>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63">
    <xf numFmtId="0" fontId="0" fillId="0" borderId="0" xfId="0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7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/>
    </xf>
    <xf numFmtId="9" fontId="4" fillId="0" borderId="3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5" fillId="0" borderId="10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textRotation="255"/>
    </xf>
    <xf numFmtId="0" fontId="5" fillId="0" borderId="11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right" vertical="center"/>
    </xf>
    <xf numFmtId="0" fontId="7" fillId="0" borderId="11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9" fontId="4" fillId="0" borderId="14" xfId="1" applyNumberFormat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4" fillId="3" borderId="3" xfId="1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vertical="center"/>
    </xf>
    <xf numFmtId="0" fontId="4" fillId="3" borderId="3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right" vertical="center"/>
    </xf>
    <xf numFmtId="3" fontId="6" fillId="4" borderId="1" xfId="1" applyNumberFormat="1" applyFont="1" applyFill="1" applyBorder="1" applyAlignment="1">
      <alignment vertical="center"/>
    </xf>
    <xf numFmtId="0" fontId="3" fillId="0" borderId="0" xfId="11">
      <alignment vertical="center"/>
    </xf>
    <xf numFmtId="0" fontId="3" fillId="0" borderId="0" xfId="11" applyFont="1">
      <alignment vertical="center"/>
    </xf>
    <xf numFmtId="0" fontId="3" fillId="0" borderId="1" xfId="11" applyBorder="1">
      <alignment vertical="center"/>
    </xf>
    <xf numFmtId="0" fontId="3" fillId="0" borderId="1" xfId="11" applyFont="1" applyBorder="1">
      <alignment vertical="center"/>
    </xf>
    <xf numFmtId="0" fontId="3" fillId="0" borderId="1" xfId="11" applyFont="1" applyBorder="1" applyAlignment="1">
      <alignment horizontal="left" vertical="top"/>
    </xf>
    <xf numFmtId="177" fontId="3" fillId="0" borderId="1" xfId="11" applyNumberFormat="1" applyBorder="1" applyAlignment="1">
      <alignment horizontal="right" vertical="top"/>
    </xf>
    <xf numFmtId="0" fontId="3" fillId="5" borderId="1" xfId="11" applyFont="1" applyFill="1" applyBorder="1">
      <alignment vertical="center"/>
    </xf>
    <xf numFmtId="0" fontId="3" fillId="0" borderId="1" xfId="11" applyBorder="1" applyAlignment="1">
      <alignment horizontal="right" vertical="top"/>
    </xf>
    <xf numFmtId="177" fontId="3" fillId="0" borderId="1" xfId="11" applyNumberFormat="1" applyBorder="1">
      <alignment vertical="center"/>
    </xf>
    <xf numFmtId="9" fontId="3" fillId="0" borderId="1" xfId="11" applyNumberFormat="1" applyBorder="1">
      <alignment vertical="center"/>
    </xf>
    <xf numFmtId="9" fontId="3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5" borderId="1" xfId="11" applyFont="1" applyFill="1" applyBorder="1">
      <alignment vertical="center"/>
    </xf>
    <xf numFmtId="0" fontId="5" fillId="0" borderId="12" xfId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vertical="center"/>
    </xf>
    <xf numFmtId="9" fontId="4" fillId="0" borderId="11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vertical="top"/>
    </xf>
    <xf numFmtId="0" fontId="5" fillId="0" borderId="2" xfId="1" applyFont="1" applyFill="1" applyBorder="1" applyAlignment="1">
      <alignment horizontal="left" vertical="top"/>
    </xf>
    <xf numFmtId="9" fontId="4" fillId="0" borderId="13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vertical="center"/>
    </xf>
    <xf numFmtId="9" fontId="8" fillId="0" borderId="13" xfId="1" applyNumberFormat="1" applyFont="1" applyFill="1" applyBorder="1" applyAlignment="1">
      <alignment vertical="top" wrapText="1"/>
    </xf>
    <xf numFmtId="9" fontId="8" fillId="0" borderId="11" xfId="1" applyNumberFormat="1" applyFont="1" applyFill="1" applyBorder="1" applyAlignment="1">
      <alignment vertical="top" wrapText="1"/>
    </xf>
    <xf numFmtId="0" fontId="5" fillId="4" borderId="1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9" fontId="4" fillId="0" borderId="12" xfId="1" applyNumberFormat="1" applyFont="1" applyFill="1" applyBorder="1" applyAlignment="1">
      <alignment vertical="center"/>
    </xf>
    <xf numFmtId="9" fontId="4" fillId="4" borderId="3" xfId="1" applyNumberFormat="1" applyFont="1" applyFill="1" applyBorder="1" applyAlignment="1">
      <alignment vertical="center"/>
    </xf>
    <xf numFmtId="0" fontId="5" fillId="4" borderId="3" xfId="1" applyFont="1" applyFill="1" applyBorder="1" applyAlignment="1">
      <alignment vertical="center"/>
    </xf>
    <xf numFmtId="9" fontId="8" fillId="0" borderId="15" xfId="1" applyNumberFormat="1" applyFont="1" applyFill="1" applyBorder="1" applyAlignment="1">
      <alignment vertical="top"/>
    </xf>
    <xf numFmtId="9" fontId="8" fillId="0" borderId="12" xfId="1" applyNumberFormat="1" applyFont="1" applyFill="1" applyBorder="1" applyAlignment="1">
      <alignment vertical="top"/>
    </xf>
    <xf numFmtId="9" fontId="8" fillId="0" borderId="10" xfId="1" applyNumberFormat="1" applyFont="1" applyFill="1" applyBorder="1" applyAlignment="1">
      <alignment vertical="top"/>
    </xf>
    <xf numFmtId="9" fontId="8" fillId="0" borderId="7" xfId="1" applyNumberFormat="1" applyFont="1" applyFill="1" applyBorder="1" applyAlignment="1">
      <alignment vertical="top"/>
    </xf>
    <xf numFmtId="9" fontId="8" fillId="0" borderId="14" xfId="1" applyNumberFormat="1" applyFont="1" applyFill="1" applyBorder="1" applyAlignment="1">
      <alignment vertical="top"/>
    </xf>
    <xf numFmtId="9" fontId="8" fillId="0" borderId="0" xfId="1" applyNumberFormat="1" applyFont="1" applyFill="1" applyBorder="1" applyAlignment="1">
      <alignment vertical="top"/>
    </xf>
    <xf numFmtId="9" fontId="8" fillId="0" borderId="9" xfId="1" applyNumberFormat="1" applyFont="1" applyFill="1" applyBorder="1" applyAlignment="1">
      <alignment vertical="top"/>
    </xf>
    <xf numFmtId="9" fontId="8" fillId="0" borderId="6" xfId="1" applyNumberFormat="1" applyFont="1" applyFill="1" applyBorder="1" applyAlignment="1">
      <alignment vertical="top"/>
    </xf>
    <xf numFmtId="9" fontId="4" fillId="4" borderId="0" xfId="1" applyNumberFormat="1" applyFont="1" applyFill="1" applyBorder="1" applyAlignment="1">
      <alignment vertical="center"/>
    </xf>
    <xf numFmtId="9" fontId="4" fillId="4" borderId="12" xfId="1" applyNumberFormat="1" applyFont="1" applyFill="1" applyBorder="1" applyAlignment="1">
      <alignment vertical="center"/>
    </xf>
    <xf numFmtId="9" fontId="5" fillId="0" borderId="6" xfId="1" applyNumberFormat="1" applyFont="1" applyFill="1" applyBorder="1" applyAlignment="1">
      <alignment vertical="top"/>
    </xf>
    <xf numFmtId="9" fontId="8" fillId="0" borderId="6" xfId="1" applyNumberFormat="1" applyFont="1" applyFill="1" applyBorder="1" applyAlignment="1">
      <alignment vertical="top" wrapText="1"/>
    </xf>
    <xf numFmtId="9" fontId="4" fillId="0" borderId="15" xfId="1" applyNumberFormat="1" applyFont="1" applyFill="1" applyBorder="1" applyAlignment="1">
      <alignment vertical="center"/>
    </xf>
    <xf numFmtId="9" fontId="5" fillId="0" borderId="0" xfId="1" applyNumberFormat="1" applyFont="1" applyFill="1" applyBorder="1" applyAlignment="1">
      <alignment vertical="top" wrapText="1"/>
    </xf>
    <xf numFmtId="9" fontId="5" fillId="0" borderId="9" xfId="1" applyNumberFormat="1" applyFont="1" applyFill="1" applyBorder="1" applyAlignment="1">
      <alignment vertical="top" wrapText="1"/>
    </xf>
    <xf numFmtId="9" fontId="5" fillId="0" borderId="0" xfId="1" applyNumberFormat="1" applyFont="1" applyFill="1" applyBorder="1" applyAlignment="1">
      <alignment vertical="top"/>
    </xf>
    <xf numFmtId="9" fontId="5" fillId="0" borderId="9" xfId="1" applyNumberFormat="1" applyFont="1" applyFill="1" applyBorder="1" applyAlignment="1">
      <alignment vertical="top"/>
    </xf>
    <xf numFmtId="176" fontId="4" fillId="0" borderId="8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49" fontId="5" fillId="0" borderId="2" xfId="1" applyNumberFormat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 wrapText="1"/>
    </xf>
    <xf numFmtId="9" fontId="5" fillId="0" borderId="8" xfId="1" applyNumberFormat="1" applyFont="1" applyFill="1" applyBorder="1" applyAlignment="1">
      <alignment vertical="top" wrapText="1"/>
    </xf>
    <xf numFmtId="9" fontId="5" fillId="0" borderId="9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vertical="top" wrapText="1"/>
    </xf>
    <xf numFmtId="0" fontId="5" fillId="4" borderId="5" xfId="1" applyFont="1" applyFill="1" applyBorder="1" applyAlignment="1">
      <alignment vertical="top" wrapText="1"/>
    </xf>
    <xf numFmtId="0" fontId="5" fillId="4" borderId="7" xfId="1" applyFont="1" applyFill="1" applyBorder="1" applyAlignment="1">
      <alignment vertical="top" wrapText="1"/>
    </xf>
    <xf numFmtId="9" fontId="5" fillId="0" borderId="5" xfId="1" applyNumberFormat="1" applyFont="1" applyFill="1" applyBorder="1" applyAlignment="1">
      <alignment vertical="top" wrapText="1"/>
    </xf>
    <xf numFmtId="9" fontId="5" fillId="0" borderId="6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vertical="top" wrapText="1"/>
    </xf>
    <xf numFmtId="9" fontId="5" fillId="0" borderId="0" xfId="1" applyNumberFormat="1" applyFont="1" applyFill="1" applyBorder="1" applyAlignment="1">
      <alignment vertical="top" wrapText="1"/>
    </xf>
    <xf numFmtId="9" fontId="5" fillId="0" borderId="14" xfId="1" applyNumberFormat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15" xfId="1" applyFont="1" applyFill="1" applyBorder="1" applyAlignment="1">
      <alignment vertical="top" wrapText="1"/>
    </xf>
    <xf numFmtId="0" fontId="8" fillId="3" borderId="8" xfId="1" applyFont="1" applyFill="1" applyBorder="1" applyAlignment="1">
      <alignment horizontal="left" vertical="top" wrapText="1"/>
    </xf>
    <xf numFmtId="0" fontId="8" fillId="3" borderId="10" xfId="1" applyFont="1" applyFill="1" applyBorder="1" applyAlignment="1">
      <alignment horizontal="left" vertical="top" wrapText="1"/>
    </xf>
  </cellXfs>
  <cellStyles count="18">
    <cellStyle name="桁区切り 2" xfId="2" xr:uid="{00000000-0005-0000-0000-000001000000}"/>
    <cellStyle name="標準" xfId="0" builtinId="0"/>
    <cellStyle name="標準 10" xfId="6" xr:uid="{00000000-0005-0000-0000-000003000000}"/>
    <cellStyle name="標準 11" xfId="12" xr:uid="{00000000-0005-0000-0000-000004000000}"/>
    <cellStyle name="標準 13" xfId="13" xr:uid="{00000000-0005-0000-0000-000005000000}"/>
    <cellStyle name="標準 14" xfId="5" xr:uid="{00000000-0005-0000-0000-000006000000}"/>
    <cellStyle name="標準 14 2" xfId="7" xr:uid="{00000000-0005-0000-0000-000007000000}"/>
    <cellStyle name="標準 2" xfId="1" xr:uid="{00000000-0005-0000-0000-000008000000}"/>
    <cellStyle name="標準 2 2" xfId="8" xr:uid="{00000000-0005-0000-0000-000009000000}"/>
    <cellStyle name="標準 2 2 2" xfId="10" xr:uid="{00000000-0005-0000-0000-00000A000000}"/>
    <cellStyle name="標準 2 2 3" xfId="17" xr:uid="{00000000-0005-0000-0000-00000B000000}"/>
    <cellStyle name="標準 2 3" xfId="11" xr:uid="{00000000-0005-0000-0000-00000C000000}"/>
    <cellStyle name="標準 3" xfId="3" xr:uid="{00000000-0005-0000-0000-00000D000000}"/>
    <cellStyle name="標準 3 2" xfId="16" xr:uid="{00000000-0005-0000-0000-00000E000000}"/>
    <cellStyle name="標準 4" xfId="14" xr:uid="{00000000-0005-0000-0000-00000F000000}"/>
    <cellStyle name="標準 5" xfId="9" xr:uid="{00000000-0005-0000-0000-000010000000}"/>
    <cellStyle name="標準 76" xfId="4" xr:uid="{00000000-0005-0000-0000-000011000000}"/>
    <cellStyle name="標準 9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72"/>
    <col min="2" max="2" width="52.3671875" style="72" customWidth="1"/>
    <col min="3" max="3" width="8.47265625" style="72" customWidth="1"/>
    <col min="4" max="16384" width="9" style="72"/>
  </cols>
  <sheetData>
    <row r="1" spans="1:3" x14ac:dyDescent="0.3">
      <c r="B1" s="73" t="s">
        <v>778</v>
      </c>
    </row>
    <row r="3" spans="1:3" x14ac:dyDescent="0.3">
      <c r="A3" s="74" t="s">
        <v>19</v>
      </c>
      <c r="B3" s="83" t="s">
        <v>287</v>
      </c>
      <c r="C3" s="76" t="s">
        <v>20</v>
      </c>
    </row>
    <row r="4" spans="1:3" x14ac:dyDescent="0.3">
      <c r="A4" s="74">
        <v>1</v>
      </c>
      <c r="B4" s="75" t="s">
        <v>777</v>
      </c>
      <c r="C4" s="77">
        <v>249</v>
      </c>
    </row>
    <row r="5" spans="1:3" x14ac:dyDescent="0.3">
      <c r="A5" s="74">
        <v>2</v>
      </c>
      <c r="B5" s="74" t="s">
        <v>21</v>
      </c>
      <c r="C5" s="77">
        <v>393</v>
      </c>
    </row>
    <row r="6" spans="1:3" x14ac:dyDescent="0.3">
      <c r="A6" s="74">
        <v>3</v>
      </c>
      <c r="B6" s="74" t="s">
        <v>22</v>
      </c>
      <c r="C6" s="77">
        <v>571</v>
      </c>
    </row>
    <row r="7" spans="1:3" x14ac:dyDescent="0.3">
      <c r="A7" s="74">
        <v>4</v>
      </c>
      <c r="B7" s="74" t="s">
        <v>23</v>
      </c>
      <c r="C7" s="77">
        <v>652</v>
      </c>
    </row>
    <row r="8" spans="1:3" x14ac:dyDescent="0.3">
      <c r="A8" s="74">
        <v>5</v>
      </c>
      <c r="B8" s="74" t="s">
        <v>24</v>
      </c>
      <c r="C8" s="77">
        <v>734</v>
      </c>
    </row>
    <row r="9" spans="1:3" x14ac:dyDescent="0.3">
      <c r="A9" s="74">
        <v>6</v>
      </c>
      <c r="B9" s="74" t="s">
        <v>25</v>
      </c>
      <c r="C9" s="77">
        <v>815</v>
      </c>
    </row>
    <row r="10" spans="1:3" x14ac:dyDescent="0.3">
      <c r="A10" s="74">
        <v>7</v>
      </c>
      <c r="B10" s="74" t="s">
        <v>26</v>
      </c>
      <c r="C10" s="77">
        <v>896</v>
      </c>
    </row>
    <row r="11" spans="1:3" x14ac:dyDescent="0.3">
      <c r="A11" s="74">
        <v>8</v>
      </c>
      <c r="B11" s="74" t="s">
        <v>27</v>
      </c>
      <c r="C11" s="77">
        <v>977</v>
      </c>
    </row>
    <row r="12" spans="1:3" x14ac:dyDescent="0.3">
      <c r="A12" s="74">
        <v>9</v>
      </c>
      <c r="B12" s="74" t="s">
        <v>28</v>
      </c>
      <c r="C12" s="77">
        <v>1058</v>
      </c>
    </row>
    <row r="13" spans="1:3" x14ac:dyDescent="0.3">
      <c r="A13" s="74">
        <v>10</v>
      </c>
      <c r="B13" s="74" t="s">
        <v>29</v>
      </c>
      <c r="C13" s="77">
        <v>1139</v>
      </c>
    </row>
    <row r="14" spans="1:3" x14ac:dyDescent="0.3">
      <c r="A14" s="74">
        <v>11</v>
      </c>
      <c r="B14" s="74" t="s">
        <v>30</v>
      </c>
      <c r="C14" s="77">
        <v>1220</v>
      </c>
    </row>
    <row r="15" spans="1:3" x14ac:dyDescent="0.3">
      <c r="A15" s="74">
        <v>12</v>
      </c>
      <c r="B15" s="74" t="s">
        <v>31</v>
      </c>
      <c r="C15" s="77">
        <v>1301</v>
      </c>
    </row>
    <row r="16" spans="1:3" x14ac:dyDescent="0.3">
      <c r="A16" s="74">
        <v>13</v>
      </c>
      <c r="B16" s="74" t="s">
        <v>32</v>
      </c>
      <c r="C16" s="77">
        <v>1382</v>
      </c>
    </row>
    <row r="17" spans="1:3" x14ac:dyDescent="0.3">
      <c r="A17" s="74">
        <v>14</v>
      </c>
      <c r="B17" s="74" t="s">
        <v>33</v>
      </c>
      <c r="C17" s="77">
        <v>1463</v>
      </c>
    </row>
    <row r="18" spans="1:3" x14ac:dyDescent="0.3">
      <c r="A18" s="74">
        <v>15</v>
      </c>
      <c r="B18" s="74" t="s">
        <v>34</v>
      </c>
      <c r="C18" s="77">
        <v>1544</v>
      </c>
    </row>
    <row r="19" spans="1:3" x14ac:dyDescent="0.3">
      <c r="A19" s="74">
        <v>16</v>
      </c>
      <c r="B19" s="74" t="s">
        <v>35</v>
      </c>
      <c r="C19" s="77">
        <v>1625</v>
      </c>
    </row>
    <row r="20" spans="1:3" x14ac:dyDescent="0.3">
      <c r="A20" s="74">
        <v>17</v>
      </c>
      <c r="B20" s="74" t="s">
        <v>36</v>
      </c>
      <c r="C20" s="77">
        <v>1706</v>
      </c>
    </row>
    <row r="21" spans="1:3" x14ac:dyDescent="0.3">
      <c r="A21" s="74">
        <v>18</v>
      </c>
      <c r="B21" s="74" t="s">
        <v>37</v>
      </c>
      <c r="C21" s="77">
        <v>1787</v>
      </c>
    </row>
    <row r="22" spans="1:3" x14ac:dyDescent="0.3">
      <c r="A22" s="74">
        <v>19</v>
      </c>
      <c r="B22" s="74" t="s">
        <v>38</v>
      </c>
      <c r="C22" s="77">
        <v>1868</v>
      </c>
    </row>
    <row r="23" spans="1:3" x14ac:dyDescent="0.3">
      <c r="A23" s="74">
        <v>20</v>
      </c>
      <c r="B23" s="74" t="s">
        <v>39</v>
      </c>
      <c r="C23" s="77">
        <v>1949</v>
      </c>
    </row>
    <row r="24" spans="1:3" x14ac:dyDescent="0.3">
      <c r="A24" s="74">
        <v>21</v>
      </c>
      <c r="B24" s="74" t="s">
        <v>40</v>
      </c>
      <c r="C24" s="77">
        <v>2030</v>
      </c>
    </row>
    <row r="25" spans="1:3" x14ac:dyDescent="0.3">
      <c r="A25" s="74">
        <v>22</v>
      </c>
      <c r="B25" s="75" t="s">
        <v>776</v>
      </c>
      <c r="C25" s="77">
        <v>81</v>
      </c>
    </row>
    <row r="26" spans="1:3" x14ac:dyDescent="0.3">
      <c r="A26" s="74">
        <v>23</v>
      </c>
      <c r="B26" s="74" t="s">
        <v>41</v>
      </c>
      <c r="C26" s="77">
        <v>162</v>
      </c>
    </row>
    <row r="27" spans="1:3" x14ac:dyDescent="0.3">
      <c r="A27" s="74">
        <v>24</v>
      </c>
      <c r="B27" s="74" t="s">
        <v>42</v>
      </c>
      <c r="C27" s="77">
        <v>243</v>
      </c>
    </row>
    <row r="28" spans="1:3" x14ac:dyDescent="0.3">
      <c r="A28" s="74">
        <v>25</v>
      </c>
      <c r="B28" s="74" t="s">
        <v>43</v>
      </c>
      <c r="C28" s="77">
        <v>324</v>
      </c>
    </row>
    <row r="29" spans="1:3" x14ac:dyDescent="0.3">
      <c r="A29" s="74">
        <v>26</v>
      </c>
      <c r="B29" s="74" t="s">
        <v>44</v>
      </c>
      <c r="C29" s="77">
        <v>405</v>
      </c>
    </row>
    <row r="30" spans="1:3" x14ac:dyDescent="0.3">
      <c r="A30" s="74">
        <v>27</v>
      </c>
      <c r="B30" s="74" t="s">
        <v>45</v>
      </c>
      <c r="C30" s="77">
        <v>486</v>
      </c>
    </row>
    <row r="31" spans="1:3" x14ac:dyDescent="0.3">
      <c r="A31" s="74">
        <v>28</v>
      </c>
      <c r="B31" s="74" t="s">
        <v>46</v>
      </c>
      <c r="C31" s="77">
        <v>567</v>
      </c>
    </row>
    <row r="32" spans="1:3" x14ac:dyDescent="0.3">
      <c r="A32" s="74">
        <v>29</v>
      </c>
      <c r="B32" s="74" t="s">
        <v>47</v>
      </c>
      <c r="C32" s="77">
        <v>648</v>
      </c>
    </row>
    <row r="33" spans="1:3" x14ac:dyDescent="0.3">
      <c r="A33" s="74">
        <v>30</v>
      </c>
      <c r="B33" s="74" t="s">
        <v>48</v>
      </c>
      <c r="C33" s="77">
        <v>729</v>
      </c>
    </row>
    <row r="34" spans="1:3" x14ac:dyDescent="0.3">
      <c r="A34" s="74">
        <v>31</v>
      </c>
      <c r="B34" s="74" t="s">
        <v>49</v>
      </c>
      <c r="C34" s="77">
        <v>810</v>
      </c>
    </row>
    <row r="35" spans="1:3" x14ac:dyDescent="0.3">
      <c r="A35" s="74">
        <v>32</v>
      </c>
      <c r="B35" s="74" t="s">
        <v>50</v>
      </c>
      <c r="C35" s="77">
        <v>891</v>
      </c>
    </row>
    <row r="36" spans="1:3" x14ac:dyDescent="0.3">
      <c r="A36" s="74">
        <v>33</v>
      </c>
      <c r="B36" s="74" t="s">
        <v>51</v>
      </c>
      <c r="C36" s="77">
        <v>972</v>
      </c>
    </row>
    <row r="37" spans="1:3" x14ac:dyDescent="0.3">
      <c r="A37" s="74">
        <v>34</v>
      </c>
      <c r="B37" s="74" t="s">
        <v>52</v>
      </c>
      <c r="C37" s="77">
        <v>1053</v>
      </c>
    </row>
    <row r="38" spans="1:3" x14ac:dyDescent="0.3">
      <c r="A38" s="74">
        <v>35</v>
      </c>
      <c r="B38" s="74" t="s">
        <v>53</v>
      </c>
      <c r="C38" s="77">
        <v>1134</v>
      </c>
    </row>
    <row r="39" spans="1:3" x14ac:dyDescent="0.3">
      <c r="A39" s="74">
        <v>36</v>
      </c>
      <c r="B39" s="74" t="s">
        <v>54</v>
      </c>
      <c r="C39" s="77">
        <v>1215</v>
      </c>
    </row>
    <row r="40" spans="1:3" x14ac:dyDescent="0.3">
      <c r="A40" s="74">
        <v>37</v>
      </c>
      <c r="B40" s="74" t="s">
        <v>55</v>
      </c>
      <c r="C40" s="77">
        <v>1296</v>
      </c>
    </row>
    <row r="41" spans="1:3" x14ac:dyDescent="0.3">
      <c r="A41" s="74">
        <v>38</v>
      </c>
      <c r="B41" s="74" t="s">
        <v>56</v>
      </c>
      <c r="C41" s="77">
        <v>1377</v>
      </c>
    </row>
    <row r="42" spans="1:3" x14ac:dyDescent="0.3">
      <c r="A42" s="74">
        <v>39</v>
      </c>
      <c r="B42" s="74" t="s">
        <v>57</v>
      </c>
      <c r="C42" s="77">
        <v>1458</v>
      </c>
    </row>
    <row r="43" spans="1:3" x14ac:dyDescent="0.3">
      <c r="A43" s="74">
        <v>40</v>
      </c>
      <c r="B43" s="74" t="s">
        <v>58</v>
      </c>
      <c r="C43" s="77">
        <v>1539</v>
      </c>
    </row>
    <row r="44" spans="1:3" x14ac:dyDescent="0.3">
      <c r="A44" s="74">
        <v>41</v>
      </c>
      <c r="B44" s="74" t="s">
        <v>59</v>
      </c>
      <c r="C44" s="77">
        <v>1620</v>
      </c>
    </row>
    <row r="45" spans="1:3" x14ac:dyDescent="0.3">
      <c r="A45" s="74">
        <v>42</v>
      </c>
      <c r="B45" s="74" t="s">
        <v>60</v>
      </c>
      <c r="C45" s="77">
        <v>1701</v>
      </c>
    </row>
    <row r="46" spans="1:3" x14ac:dyDescent="0.3">
      <c r="A46" s="74">
        <v>43</v>
      </c>
      <c r="B46" s="78" t="s">
        <v>775</v>
      </c>
      <c r="C46" s="77">
        <v>184</v>
      </c>
    </row>
    <row r="47" spans="1:3" x14ac:dyDescent="0.3">
      <c r="A47" s="74">
        <v>44</v>
      </c>
      <c r="B47" s="78" t="s">
        <v>774</v>
      </c>
      <c r="C47" s="77">
        <v>274</v>
      </c>
    </row>
    <row r="48" spans="1:3" x14ac:dyDescent="0.3">
      <c r="A48" s="74">
        <v>45</v>
      </c>
      <c r="B48" s="78" t="s">
        <v>773</v>
      </c>
      <c r="C48" s="77">
        <v>366</v>
      </c>
    </row>
    <row r="49" spans="1:3" x14ac:dyDescent="0.3">
      <c r="A49" s="74">
        <v>46</v>
      </c>
      <c r="B49" s="78" t="s">
        <v>61</v>
      </c>
      <c r="C49" s="77">
        <v>457</v>
      </c>
    </row>
    <row r="50" spans="1:3" x14ac:dyDescent="0.3">
      <c r="A50" s="74">
        <v>47</v>
      </c>
      <c r="B50" s="78" t="s">
        <v>772</v>
      </c>
      <c r="C50" s="77">
        <v>549</v>
      </c>
    </row>
    <row r="51" spans="1:3" x14ac:dyDescent="0.3">
      <c r="A51" s="74">
        <v>48</v>
      </c>
      <c r="B51" s="78" t="s">
        <v>771</v>
      </c>
      <c r="C51" s="77">
        <v>633</v>
      </c>
    </row>
    <row r="52" spans="1:3" x14ac:dyDescent="0.3">
      <c r="A52" s="74">
        <v>49</v>
      </c>
      <c r="B52" s="78" t="s">
        <v>770</v>
      </c>
      <c r="C52" s="77">
        <v>717</v>
      </c>
    </row>
    <row r="53" spans="1:3" x14ac:dyDescent="0.3">
      <c r="A53" s="74">
        <v>50</v>
      </c>
      <c r="B53" s="78" t="s">
        <v>769</v>
      </c>
      <c r="C53" s="77">
        <v>801</v>
      </c>
    </row>
    <row r="54" spans="1:3" x14ac:dyDescent="0.3">
      <c r="A54" s="74">
        <v>51</v>
      </c>
      <c r="B54" s="78" t="s">
        <v>768</v>
      </c>
      <c r="C54" s="77">
        <v>885</v>
      </c>
    </row>
    <row r="55" spans="1:3" x14ac:dyDescent="0.3">
      <c r="A55" s="74">
        <v>52</v>
      </c>
      <c r="B55" s="78" t="s">
        <v>767</v>
      </c>
      <c r="C55" s="77">
        <v>969</v>
      </c>
    </row>
    <row r="56" spans="1:3" x14ac:dyDescent="0.3">
      <c r="A56" s="74">
        <v>53</v>
      </c>
      <c r="B56" s="78" t="s">
        <v>766</v>
      </c>
      <c r="C56" s="77">
        <v>1053</v>
      </c>
    </row>
    <row r="57" spans="1:3" x14ac:dyDescent="0.3">
      <c r="A57" s="74">
        <v>54</v>
      </c>
      <c r="B57" s="78" t="s">
        <v>765</v>
      </c>
      <c r="C57" s="77">
        <v>1137</v>
      </c>
    </row>
    <row r="58" spans="1:3" x14ac:dyDescent="0.3">
      <c r="A58" s="74">
        <v>55</v>
      </c>
      <c r="B58" s="78" t="s">
        <v>764</v>
      </c>
      <c r="C58" s="77">
        <v>1221</v>
      </c>
    </row>
    <row r="59" spans="1:3" x14ac:dyDescent="0.3">
      <c r="A59" s="74">
        <v>56</v>
      </c>
      <c r="B59" s="78" t="s">
        <v>763</v>
      </c>
      <c r="C59" s="77">
        <v>1305</v>
      </c>
    </row>
    <row r="60" spans="1:3" x14ac:dyDescent="0.3">
      <c r="A60" s="74">
        <v>57</v>
      </c>
      <c r="B60" s="78" t="s">
        <v>762</v>
      </c>
      <c r="C60" s="77">
        <v>1389</v>
      </c>
    </row>
    <row r="61" spans="1:3" x14ac:dyDescent="0.3">
      <c r="A61" s="74">
        <v>58</v>
      </c>
      <c r="B61" s="78" t="s">
        <v>761</v>
      </c>
      <c r="C61" s="77">
        <v>1473</v>
      </c>
    </row>
    <row r="62" spans="1:3" x14ac:dyDescent="0.3">
      <c r="A62" s="74">
        <v>59</v>
      </c>
      <c r="B62" s="78" t="s">
        <v>760</v>
      </c>
      <c r="C62" s="77">
        <v>1557</v>
      </c>
    </row>
    <row r="63" spans="1:3" x14ac:dyDescent="0.3">
      <c r="A63" s="74">
        <v>60</v>
      </c>
      <c r="B63" s="78" t="s">
        <v>759</v>
      </c>
      <c r="C63" s="77">
        <v>1641</v>
      </c>
    </row>
    <row r="64" spans="1:3" x14ac:dyDescent="0.3">
      <c r="A64" s="74">
        <v>61</v>
      </c>
      <c r="B64" s="78" t="s">
        <v>758</v>
      </c>
      <c r="C64" s="77">
        <v>1725</v>
      </c>
    </row>
    <row r="65" spans="1:5" x14ac:dyDescent="0.3">
      <c r="A65" s="74">
        <v>62</v>
      </c>
      <c r="B65" s="78" t="s">
        <v>757</v>
      </c>
      <c r="C65" s="77">
        <v>1809</v>
      </c>
    </row>
    <row r="66" spans="1:5" x14ac:dyDescent="0.3">
      <c r="A66" s="74">
        <v>63</v>
      </c>
      <c r="B66" s="85" t="s">
        <v>756</v>
      </c>
      <c r="C66" s="77">
        <v>84</v>
      </c>
      <c r="E66" s="84"/>
    </row>
    <row r="67" spans="1:5" x14ac:dyDescent="0.3">
      <c r="A67" s="74">
        <v>64</v>
      </c>
      <c r="B67" s="85" t="s">
        <v>755</v>
      </c>
      <c r="C67" s="77">
        <v>168</v>
      </c>
    </row>
    <row r="68" spans="1:5" x14ac:dyDescent="0.3">
      <c r="A68" s="74">
        <v>65</v>
      </c>
      <c r="B68" s="85" t="s">
        <v>754</v>
      </c>
      <c r="C68" s="77">
        <v>252</v>
      </c>
    </row>
    <row r="69" spans="1:5" x14ac:dyDescent="0.3">
      <c r="A69" s="74">
        <v>66</v>
      </c>
      <c r="B69" s="85" t="s">
        <v>753</v>
      </c>
      <c r="C69" s="77">
        <v>336</v>
      </c>
    </row>
    <row r="70" spans="1:5" x14ac:dyDescent="0.3">
      <c r="A70" s="74">
        <v>67</v>
      </c>
      <c r="B70" s="85" t="s">
        <v>752</v>
      </c>
      <c r="C70" s="77">
        <v>420</v>
      </c>
    </row>
    <row r="71" spans="1:5" x14ac:dyDescent="0.3">
      <c r="A71" s="74">
        <v>68</v>
      </c>
      <c r="B71" s="85" t="s">
        <v>751</v>
      </c>
      <c r="C71" s="77">
        <v>504</v>
      </c>
    </row>
    <row r="72" spans="1:5" x14ac:dyDescent="0.3">
      <c r="A72" s="74">
        <v>69</v>
      </c>
      <c r="B72" s="85" t="s">
        <v>750</v>
      </c>
      <c r="C72" s="77">
        <v>588</v>
      </c>
    </row>
    <row r="73" spans="1:5" x14ac:dyDescent="0.3">
      <c r="A73" s="74">
        <v>70</v>
      </c>
      <c r="B73" s="85" t="s">
        <v>749</v>
      </c>
      <c r="C73" s="77">
        <v>672</v>
      </c>
    </row>
    <row r="74" spans="1:5" x14ac:dyDescent="0.3">
      <c r="A74" s="74">
        <v>71</v>
      </c>
      <c r="B74" s="85" t="s">
        <v>748</v>
      </c>
      <c r="C74" s="77">
        <v>756</v>
      </c>
    </row>
    <row r="75" spans="1:5" x14ac:dyDescent="0.3">
      <c r="A75" s="74">
        <v>72</v>
      </c>
      <c r="B75" s="85" t="s">
        <v>747</v>
      </c>
      <c r="C75" s="77">
        <v>840</v>
      </c>
    </row>
    <row r="76" spans="1:5" x14ac:dyDescent="0.3">
      <c r="A76" s="74">
        <v>73</v>
      </c>
      <c r="B76" s="85" t="s">
        <v>746</v>
      </c>
      <c r="C76" s="77">
        <v>924</v>
      </c>
    </row>
    <row r="77" spans="1:5" x14ac:dyDescent="0.3">
      <c r="A77" s="74">
        <v>74</v>
      </c>
      <c r="B77" s="85" t="s">
        <v>745</v>
      </c>
      <c r="C77" s="77">
        <v>1008</v>
      </c>
    </row>
    <row r="78" spans="1:5" x14ac:dyDescent="0.3">
      <c r="A78" s="74">
        <v>75</v>
      </c>
      <c r="B78" s="85" t="s">
        <v>744</v>
      </c>
      <c r="C78" s="77">
        <v>1092</v>
      </c>
    </row>
    <row r="79" spans="1:5" x14ac:dyDescent="0.3">
      <c r="A79" s="74">
        <v>76</v>
      </c>
      <c r="B79" s="85" t="s">
        <v>743</v>
      </c>
      <c r="C79" s="77">
        <v>1176</v>
      </c>
    </row>
    <row r="80" spans="1:5" x14ac:dyDescent="0.3">
      <c r="A80" s="74">
        <v>77</v>
      </c>
      <c r="B80" s="85" t="s">
        <v>742</v>
      </c>
      <c r="C80" s="77">
        <v>1260</v>
      </c>
    </row>
    <row r="81" spans="1:3" x14ac:dyDescent="0.3">
      <c r="A81" s="74">
        <v>78</v>
      </c>
      <c r="B81" s="85" t="s">
        <v>741</v>
      </c>
      <c r="C81" s="77">
        <v>1344</v>
      </c>
    </row>
    <row r="82" spans="1:3" x14ac:dyDescent="0.3">
      <c r="A82" s="74">
        <v>79</v>
      </c>
      <c r="B82" s="85" t="s">
        <v>740</v>
      </c>
      <c r="C82" s="77">
        <v>1428</v>
      </c>
    </row>
    <row r="83" spans="1:3" x14ac:dyDescent="0.3">
      <c r="A83" s="74">
        <v>80</v>
      </c>
      <c r="B83" s="85" t="s">
        <v>739</v>
      </c>
      <c r="C83" s="77">
        <v>1512</v>
      </c>
    </row>
    <row r="84" spans="1:3" x14ac:dyDescent="0.3">
      <c r="A84" s="74">
        <v>81</v>
      </c>
      <c r="B84" s="85" t="s">
        <v>738</v>
      </c>
      <c r="C84" s="77">
        <v>1596</v>
      </c>
    </row>
    <row r="85" spans="1:3" x14ac:dyDescent="0.3">
      <c r="A85" s="74">
        <v>82</v>
      </c>
      <c r="B85" s="85" t="s">
        <v>737</v>
      </c>
      <c r="C85" s="77">
        <v>1680</v>
      </c>
    </row>
    <row r="86" spans="1:3" x14ac:dyDescent="0.3">
      <c r="A86" s="74">
        <v>83</v>
      </c>
      <c r="B86" s="85" t="s">
        <v>736</v>
      </c>
      <c r="C86" s="77">
        <v>1764</v>
      </c>
    </row>
    <row r="87" spans="1:3" x14ac:dyDescent="0.3">
      <c r="A87" s="74">
        <v>84</v>
      </c>
      <c r="B87" s="74" t="s">
        <v>62</v>
      </c>
      <c r="C87" s="77">
        <v>249</v>
      </c>
    </row>
    <row r="88" spans="1:3" x14ac:dyDescent="0.3">
      <c r="A88" s="74">
        <v>85</v>
      </c>
      <c r="B88" s="74" t="s">
        <v>63</v>
      </c>
      <c r="C88" s="77">
        <v>393</v>
      </c>
    </row>
    <row r="89" spans="1:3" x14ac:dyDescent="0.3">
      <c r="A89" s="74">
        <v>86</v>
      </c>
      <c r="B89" s="74" t="s">
        <v>64</v>
      </c>
      <c r="C89" s="77">
        <v>571</v>
      </c>
    </row>
    <row r="90" spans="1:3" x14ac:dyDescent="0.3">
      <c r="A90" s="74">
        <v>87</v>
      </c>
      <c r="B90" s="74" t="s">
        <v>65</v>
      </c>
      <c r="C90" s="77">
        <v>652</v>
      </c>
    </row>
    <row r="91" spans="1:3" x14ac:dyDescent="0.3">
      <c r="A91" s="74">
        <v>88</v>
      </c>
      <c r="B91" s="74" t="s">
        <v>66</v>
      </c>
      <c r="C91" s="77">
        <v>734</v>
      </c>
    </row>
    <row r="92" spans="1:3" x14ac:dyDescent="0.3">
      <c r="A92" s="74">
        <v>89</v>
      </c>
      <c r="B92" s="74" t="s">
        <v>67</v>
      </c>
      <c r="C92" s="77">
        <v>815</v>
      </c>
    </row>
    <row r="93" spans="1:3" x14ac:dyDescent="0.3">
      <c r="A93" s="74">
        <v>90</v>
      </c>
      <c r="B93" s="74" t="s">
        <v>68</v>
      </c>
      <c r="C93" s="77">
        <v>896</v>
      </c>
    </row>
    <row r="94" spans="1:3" x14ac:dyDescent="0.3">
      <c r="A94" s="74">
        <v>91</v>
      </c>
      <c r="B94" s="74" t="s">
        <v>69</v>
      </c>
      <c r="C94" s="77">
        <v>977</v>
      </c>
    </row>
    <row r="95" spans="1:3" x14ac:dyDescent="0.3">
      <c r="A95" s="74">
        <v>92</v>
      </c>
      <c r="B95" s="74" t="s">
        <v>70</v>
      </c>
      <c r="C95" s="77">
        <v>1058</v>
      </c>
    </row>
    <row r="96" spans="1:3" x14ac:dyDescent="0.3">
      <c r="A96" s="74">
        <v>93</v>
      </c>
      <c r="B96" s="74" t="s">
        <v>71</v>
      </c>
      <c r="C96" s="77">
        <v>1139</v>
      </c>
    </row>
    <row r="97" spans="1:3" x14ac:dyDescent="0.3">
      <c r="A97" s="74">
        <v>94</v>
      </c>
      <c r="B97" s="74" t="s">
        <v>72</v>
      </c>
      <c r="C97" s="77">
        <v>1220</v>
      </c>
    </row>
    <row r="98" spans="1:3" x14ac:dyDescent="0.3">
      <c r="A98" s="74">
        <v>95</v>
      </c>
      <c r="B98" s="74" t="s">
        <v>73</v>
      </c>
      <c r="C98" s="77">
        <v>1301</v>
      </c>
    </row>
    <row r="99" spans="1:3" x14ac:dyDescent="0.3">
      <c r="A99" s="74">
        <v>96</v>
      </c>
      <c r="B99" s="74" t="s">
        <v>74</v>
      </c>
      <c r="C99" s="77">
        <v>1382</v>
      </c>
    </row>
    <row r="100" spans="1:3" x14ac:dyDescent="0.3">
      <c r="A100" s="74">
        <v>97</v>
      </c>
      <c r="B100" s="74" t="s">
        <v>75</v>
      </c>
      <c r="C100" s="77">
        <v>1463</v>
      </c>
    </row>
    <row r="101" spans="1:3" x14ac:dyDescent="0.3">
      <c r="A101" s="74">
        <v>98</v>
      </c>
      <c r="B101" s="74" t="s">
        <v>76</v>
      </c>
      <c r="C101" s="77">
        <v>1544</v>
      </c>
    </row>
    <row r="102" spans="1:3" x14ac:dyDescent="0.3">
      <c r="A102" s="74">
        <v>99</v>
      </c>
      <c r="B102" s="74" t="s">
        <v>77</v>
      </c>
      <c r="C102" s="77">
        <v>1625</v>
      </c>
    </row>
    <row r="103" spans="1:3" x14ac:dyDescent="0.3">
      <c r="A103" s="74">
        <v>100</v>
      </c>
      <c r="B103" s="74" t="s">
        <v>78</v>
      </c>
      <c r="C103" s="77">
        <v>1706</v>
      </c>
    </row>
    <row r="104" spans="1:3" x14ac:dyDescent="0.3">
      <c r="A104" s="74">
        <v>101</v>
      </c>
      <c r="B104" s="74" t="s">
        <v>79</v>
      </c>
      <c r="C104" s="77">
        <v>1787</v>
      </c>
    </row>
    <row r="105" spans="1:3" x14ac:dyDescent="0.3">
      <c r="A105" s="74">
        <v>102</v>
      </c>
      <c r="B105" s="74" t="s">
        <v>80</v>
      </c>
      <c r="C105" s="77">
        <v>1868</v>
      </c>
    </row>
    <row r="106" spans="1:3" x14ac:dyDescent="0.3">
      <c r="A106" s="74">
        <v>103</v>
      </c>
      <c r="B106" s="74" t="s">
        <v>81</v>
      </c>
      <c r="C106" s="77">
        <v>1949</v>
      </c>
    </row>
    <row r="107" spans="1:3" x14ac:dyDescent="0.3">
      <c r="A107" s="74">
        <v>104</v>
      </c>
      <c r="B107" s="74" t="s">
        <v>82</v>
      </c>
      <c r="C107" s="77">
        <v>2030</v>
      </c>
    </row>
    <row r="108" spans="1:3" x14ac:dyDescent="0.3">
      <c r="A108" s="74">
        <v>105</v>
      </c>
      <c r="B108" s="75" t="s">
        <v>735</v>
      </c>
      <c r="C108" s="77">
        <v>81</v>
      </c>
    </row>
    <row r="109" spans="1:3" x14ac:dyDescent="0.3">
      <c r="A109" s="74">
        <v>106</v>
      </c>
      <c r="B109" s="74" t="s">
        <v>83</v>
      </c>
      <c r="C109" s="77">
        <v>162</v>
      </c>
    </row>
    <row r="110" spans="1:3" x14ac:dyDescent="0.3">
      <c r="A110" s="74">
        <v>107</v>
      </c>
      <c r="B110" s="74" t="s">
        <v>84</v>
      </c>
      <c r="C110" s="77">
        <v>243</v>
      </c>
    </row>
    <row r="111" spans="1:3" x14ac:dyDescent="0.3">
      <c r="A111" s="74">
        <v>108</v>
      </c>
      <c r="B111" s="74" t="s">
        <v>85</v>
      </c>
      <c r="C111" s="77">
        <v>324</v>
      </c>
    </row>
    <row r="112" spans="1:3" x14ac:dyDescent="0.3">
      <c r="A112" s="74">
        <v>109</v>
      </c>
      <c r="B112" s="74" t="s">
        <v>86</v>
      </c>
      <c r="C112" s="77">
        <v>405</v>
      </c>
    </row>
    <row r="113" spans="1:3" x14ac:dyDescent="0.3">
      <c r="A113" s="74">
        <v>110</v>
      </c>
      <c r="B113" s="74" t="s">
        <v>87</v>
      </c>
      <c r="C113" s="77">
        <v>486</v>
      </c>
    </row>
    <row r="114" spans="1:3" x14ac:dyDescent="0.3">
      <c r="A114" s="74">
        <v>111</v>
      </c>
      <c r="B114" s="74" t="s">
        <v>88</v>
      </c>
      <c r="C114" s="77">
        <v>567</v>
      </c>
    </row>
    <row r="115" spans="1:3" x14ac:dyDescent="0.3">
      <c r="A115" s="74">
        <v>112</v>
      </c>
      <c r="B115" s="74" t="s">
        <v>89</v>
      </c>
      <c r="C115" s="77">
        <v>648</v>
      </c>
    </row>
    <row r="116" spans="1:3" x14ac:dyDescent="0.3">
      <c r="A116" s="74">
        <v>113</v>
      </c>
      <c r="B116" s="74" t="s">
        <v>90</v>
      </c>
      <c r="C116" s="77">
        <v>729</v>
      </c>
    </row>
    <row r="117" spans="1:3" x14ac:dyDescent="0.3">
      <c r="A117" s="74">
        <v>114</v>
      </c>
      <c r="B117" s="74" t="s">
        <v>91</v>
      </c>
      <c r="C117" s="77">
        <v>810</v>
      </c>
    </row>
    <row r="118" spans="1:3" x14ac:dyDescent="0.3">
      <c r="A118" s="74">
        <v>115</v>
      </c>
      <c r="B118" s="74" t="s">
        <v>92</v>
      </c>
      <c r="C118" s="77">
        <v>891</v>
      </c>
    </row>
    <row r="119" spans="1:3" x14ac:dyDescent="0.3">
      <c r="A119" s="74">
        <v>116</v>
      </c>
      <c r="B119" s="74" t="s">
        <v>93</v>
      </c>
      <c r="C119" s="77">
        <v>972</v>
      </c>
    </row>
    <row r="120" spans="1:3" x14ac:dyDescent="0.3">
      <c r="A120" s="74">
        <v>117</v>
      </c>
      <c r="B120" s="74" t="s">
        <v>94</v>
      </c>
      <c r="C120" s="77">
        <v>1053</v>
      </c>
    </row>
    <row r="121" spans="1:3" x14ac:dyDescent="0.3">
      <c r="A121" s="74">
        <v>118</v>
      </c>
      <c r="B121" s="74" t="s">
        <v>95</v>
      </c>
      <c r="C121" s="77">
        <v>1134</v>
      </c>
    </row>
    <row r="122" spans="1:3" x14ac:dyDescent="0.3">
      <c r="A122" s="74">
        <v>119</v>
      </c>
      <c r="B122" s="74" t="s">
        <v>96</v>
      </c>
      <c r="C122" s="77">
        <v>1215</v>
      </c>
    </row>
    <row r="123" spans="1:3" x14ac:dyDescent="0.3">
      <c r="A123" s="74">
        <v>120</v>
      </c>
      <c r="B123" s="74" t="s">
        <v>97</v>
      </c>
      <c r="C123" s="77">
        <v>1296</v>
      </c>
    </row>
    <row r="124" spans="1:3" x14ac:dyDescent="0.3">
      <c r="A124" s="74">
        <v>121</v>
      </c>
      <c r="B124" s="74" t="s">
        <v>98</v>
      </c>
      <c r="C124" s="77">
        <v>1377</v>
      </c>
    </row>
    <row r="125" spans="1:3" x14ac:dyDescent="0.3">
      <c r="A125" s="74">
        <v>122</v>
      </c>
      <c r="B125" s="74" t="s">
        <v>99</v>
      </c>
      <c r="C125" s="77">
        <v>1458</v>
      </c>
    </row>
    <row r="126" spans="1:3" x14ac:dyDescent="0.3">
      <c r="A126" s="74">
        <v>123</v>
      </c>
      <c r="B126" s="74" t="s">
        <v>100</v>
      </c>
      <c r="C126" s="77">
        <v>1539</v>
      </c>
    </row>
    <row r="127" spans="1:3" x14ac:dyDescent="0.3">
      <c r="A127" s="74">
        <v>124</v>
      </c>
      <c r="B127" s="74" t="s">
        <v>101</v>
      </c>
      <c r="C127" s="77">
        <v>1620</v>
      </c>
    </row>
    <row r="128" spans="1:3" x14ac:dyDescent="0.3">
      <c r="A128" s="74">
        <v>125</v>
      </c>
      <c r="B128" s="74" t="s">
        <v>102</v>
      </c>
      <c r="C128" s="77">
        <v>1701</v>
      </c>
    </row>
    <row r="129" spans="1:3" x14ac:dyDescent="0.3">
      <c r="A129" s="74">
        <v>126</v>
      </c>
      <c r="B129" s="74" t="s">
        <v>103</v>
      </c>
      <c r="C129" s="77">
        <v>102</v>
      </c>
    </row>
    <row r="130" spans="1:3" x14ac:dyDescent="0.3">
      <c r="A130" s="74">
        <v>127</v>
      </c>
      <c r="B130" s="74" t="s">
        <v>104</v>
      </c>
      <c r="C130" s="77">
        <v>148</v>
      </c>
    </row>
    <row r="131" spans="1:3" x14ac:dyDescent="0.3">
      <c r="A131" s="74">
        <v>128</v>
      </c>
      <c r="B131" s="74" t="s">
        <v>105</v>
      </c>
      <c r="C131" s="77">
        <v>191</v>
      </c>
    </row>
    <row r="132" spans="1:3" x14ac:dyDescent="0.3">
      <c r="A132" s="74">
        <v>129</v>
      </c>
      <c r="B132" s="74" t="s">
        <v>106</v>
      </c>
      <c r="C132" s="77">
        <v>232</v>
      </c>
    </row>
    <row r="133" spans="1:3" x14ac:dyDescent="0.3">
      <c r="A133" s="74">
        <v>130</v>
      </c>
      <c r="B133" s="74" t="s">
        <v>107</v>
      </c>
      <c r="C133" s="77">
        <v>268</v>
      </c>
    </row>
    <row r="134" spans="1:3" x14ac:dyDescent="0.3">
      <c r="A134" s="74">
        <v>131</v>
      </c>
      <c r="B134" s="74" t="s">
        <v>108</v>
      </c>
      <c r="C134" s="77">
        <v>302</v>
      </c>
    </row>
    <row r="135" spans="1:3" x14ac:dyDescent="0.3">
      <c r="A135" s="74">
        <v>132</v>
      </c>
      <c r="B135" s="74" t="s">
        <v>109</v>
      </c>
      <c r="C135" s="77">
        <v>336</v>
      </c>
    </row>
    <row r="136" spans="1:3" x14ac:dyDescent="0.3">
      <c r="A136" s="74">
        <v>133</v>
      </c>
      <c r="B136" s="74" t="s">
        <v>110</v>
      </c>
      <c r="C136" s="77">
        <v>370</v>
      </c>
    </row>
    <row r="137" spans="1:3" x14ac:dyDescent="0.3">
      <c r="A137" s="74">
        <v>134</v>
      </c>
      <c r="B137" s="74" t="s">
        <v>111</v>
      </c>
      <c r="C137" s="77">
        <v>404</v>
      </c>
    </row>
    <row r="138" spans="1:3" x14ac:dyDescent="0.3">
      <c r="A138" s="74">
        <v>135</v>
      </c>
      <c r="B138" s="74" t="s">
        <v>112</v>
      </c>
      <c r="C138" s="77">
        <v>438</v>
      </c>
    </row>
    <row r="139" spans="1:3" x14ac:dyDescent="0.3">
      <c r="A139" s="74">
        <v>136</v>
      </c>
      <c r="B139" s="74" t="s">
        <v>113</v>
      </c>
      <c r="C139" s="77">
        <v>472</v>
      </c>
    </row>
    <row r="140" spans="1:3" x14ac:dyDescent="0.3">
      <c r="A140" s="74">
        <v>137</v>
      </c>
      <c r="B140" s="74" t="s">
        <v>114</v>
      </c>
      <c r="C140" s="77">
        <v>506</v>
      </c>
    </row>
    <row r="141" spans="1:3" x14ac:dyDescent="0.3">
      <c r="A141" s="74">
        <v>138</v>
      </c>
      <c r="B141" s="74" t="s">
        <v>115</v>
      </c>
      <c r="C141" s="77">
        <v>540</v>
      </c>
    </row>
    <row r="142" spans="1:3" x14ac:dyDescent="0.3">
      <c r="A142" s="74">
        <v>139</v>
      </c>
      <c r="B142" s="74" t="s">
        <v>116</v>
      </c>
      <c r="C142" s="77">
        <v>574</v>
      </c>
    </row>
    <row r="143" spans="1:3" x14ac:dyDescent="0.3">
      <c r="A143" s="74">
        <v>140</v>
      </c>
      <c r="B143" s="74" t="s">
        <v>117</v>
      </c>
      <c r="C143" s="77">
        <v>608</v>
      </c>
    </row>
    <row r="144" spans="1:3" x14ac:dyDescent="0.3">
      <c r="A144" s="74">
        <v>141</v>
      </c>
      <c r="B144" s="74" t="s">
        <v>118</v>
      </c>
      <c r="C144" s="77">
        <v>642</v>
      </c>
    </row>
    <row r="145" spans="1:3" x14ac:dyDescent="0.3">
      <c r="A145" s="74">
        <v>142</v>
      </c>
      <c r="B145" s="74" t="s">
        <v>119</v>
      </c>
      <c r="C145" s="77">
        <v>676</v>
      </c>
    </row>
    <row r="146" spans="1:3" x14ac:dyDescent="0.3">
      <c r="A146" s="74">
        <v>143</v>
      </c>
      <c r="B146" s="74" t="s">
        <v>120</v>
      </c>
      <c r="C146" s="77">
        <v>710</v>
      </c>
    </row>
    <row r="147" spans="1:3" x14ac:dyDescent="0.3">
      <c r="A147" s="74">
        <v>144</v>
      </c>
      <c r="B147" s="74" t="s">
        <v>121</v>
      </c>
      <c r="C147" s="77">
        <v>744</v>
      </c>
    </row>
    <row r="148" spans="1:3" x14ac:dyDescent="0.3">
      <c r="A148" s="74">
        <v>145</v>
      </c>
      <c r="B148" s="74" t="s">
        <v>122</v>
      </c>
      <c r="C148" s="77">
        <v>778</v>
      </c>
    </row>
    <row r="149" spans="1:3" x14ac:dyDescent="0.3">
      <c r="A149" s="74">
        <v>146</v>
      </c>
      <c r="B149" s="74" t="s">
        <v>123</v>
      </c>
      <c r="C149" s="77">
        <v>812</v>
      </c>
    </row>
    <row r="150" spans="1:3" x14ac:dyDescent="0.3">
      <c r="A150" s="74">
        <v>147</v>
      </c>
      <c r="B150" s="74" t="s">
        <v>124</v>
      </c>
      <c r="C150" s="77">
        <v>846</v>
      </c>
    </row>
    <row r="151" spans="1:3" x14ac:dyDescent="0.3">
      <c r="A151" s="74">
        <v>148</v>
      </c>
      <c r="B151" s="74" t="s">
        <v>125</v>
      </c>
      <c r="C151" s="77">
        <v>880</v>
      </c>
    </row>
    <row r="152" spans="1:3" x14ac:dyDescent="0.3">
      <c r="A152" s="74">
        <v>149</v>
      </c>
      <c r="B152" s="74" t="s">
        <v>126</v>
      </c>
      <c r="C152" s="77">
        <v>914</v>
      </c>
    </row>
    <row r="153" spans="1:3" x14ac:dyDescent="0.3">
      <c r="A153" s="74">
        <v>150</v>
      </c>
      <c r="B153" s="74" t="s">
        <v>127</v>
      </c>
      <c r="C153" s="77">
        <v>948</v>
      </c>
    </row>
    <row r="154" spans="1:3" x14ac:dyDescent="0.3">
      <c r="A154" s="74">
        <v>151</v>
      </c>
      <c r="B154" s="74" t="s">
        <v>128</v>
      </c>
      <c r="C154" s="77">
        <v>982</v>
      </c>
    </row>
    <row r="155" spans="1:3" x14ac:dyDescent="0.3">
      <c r="A155" s="74">
        <v>152</v>
      </c>
      <c r="B155" s="74" t="s">
        <v>129</v>
      </c>
      <c r="C155" s="77">
        <v>1016</v>
      </c>
    </row>
    <row r="156" spans="1:3" x14ac:dyDescent="0.3">
      <c r="A156" s="74">
        <v>153</v>
      </c>
      <c r="B156" s="74" t="s">
        <v>130</v>
      </c>
      <c r="C156" s="77">
        <v>1050</v>
      </c>
    </row>
    <row r="157" spans="1:3" x14ac:dyDescent="0.3">
      <c r="A157" s="74">
        <v>154</v>
      </c>
      <c r="B157" s="74" t="s">
        <v>131</v>
      </c>
      <c r="C157" s="77">
        <v>1084</v>
      </c>
    </row>
    <row r="158" spans="1:3" x14ac:dyDescent="0.3">
      <c r="A158" s="74">
        <v>155</v>
      </c>
      <c r="B158" s="74" t="s">
        <v>132</v>
      </c>
      <c r="C158" s="77">
        <v>1118</v>
      </c>
    </row>
    <row r="159" spans="1:3" x14ac:dyDescent="0.3">
      <c r="A159" s="74">
        <v>156</v>
      </c>
      <c r="B159" s="74" t="s">
        <v>133</v>
      </c>
      <c r="C159" s="77">
        <v>1152</v>
      </c>
    </row>
    <row r="160" spans="1:3" x14ac:dyDescent="0.3">
      <c r="A160" s="74">
        <v>157</v>
      </c>
      <c r="B160" s="74" t="s">
        <v>134</v>
      </c>
      <c r="C160" s="77">
        <v>1186</v>
      </c>
    </row>
    <row r="161" spans="1:3" x14ac:dyDescent="0.3">
      <c r="A161" s="74">
        <v>158</v>
      </c>
      <c r="B161" s="74" t="s">
        <v>135</v>
      </c>
      <c r="C161" s="77">
        <v>1220</v>
      </c>
    </row>
    <row r="162" spans="1:3" x14ac:dyDescent="0.3">
      <c r="A162" s="74">
        <v>159</v>
      </c>
      <c r="B162" s="74" t="s">
        <v>136</v>
      </c>
      <c r="C162" s="77">
        <v>1254</v>
      </c>
    </row>
    <row r="163" spans="1:3" x14ac:dyDescent="0.3">
      <c r="A163" s="74">
        <v>160</v>
      </c>
      <c r="B163" s="74" t="s">
        <v>137</v>
      </c>
      <c r="C163" s="77">
        <v>1288</v>
      </c>
    </row>
    <row r="164" spans="1:3" x14ac:dyDescent="0.3">
      <c r="A164" s="74">
        <v>161</v>
      </c>
      <c r="B164" s="74" t="s">
        <v>138</v>
      </c>
      <c r="C164" s="77">
        <v>1322</v>
      </c>
    </row>
    <row r="165" spans="1:3" x14ac:dyDescent="0.3">
      <c r="A165" s="74">
        <v>162</v>
      </c>
      <c r="B165" s="74" t="s">
        <v>139</v>
      </c>
      <c r="C165" s="77">
        <v>1356</v>
      </c>
    </row>
    <row r="166" spans="1:3" x14ac:dyDescent="0.3">
      <c r="A166" s="74">
        <v>163</v>
      </c>
      <c r="B166" s="74" t="s">
        <v>140</v>
      </c>
      <c r="C166" s="77">
        <v>1390</v>
      </c>
    </row>
    <row r="167" spans="1:3" x14ac:dyDescent="0.3">
      <c r="A167" s="74">
        <v>164</v>
      </c>
      <c r="B167" s="74" t="s">
        <v>141</v>
      </c>
      <c r="C167" s="77">
        <v>1424</v>
      </c>
    </row>
    <row r="168" spans="1:3" x14ac:dyDescent="0.3">
      <c r="A168" s="74">
        <v>165</v>
      </c>
      <c r="B168" s="74" t="s">
        <v>142</v>
      </c>
      <c r="C168" s="77">
        <v>1458</v>
      </c>
    </row>
    <row r="169" spans="1:3" x14ac:dyDescent="0.3">
      <c r="A169" s="74">
        <v>166</v>
      </c>
      <c r="B169" s="74" t="s">
        <v>143</v>
      </c>
      <c r="C169" s="77">
        <v>1492</v>
      </c>
    </row>
    <row r="170" spans="1:3" x14ac:dyDescent="0.3">
      <c r="A170" s="74">
        <v>167</v>
      </c>
      <c r="B170" s="75" t="s">
        <v>734</v>
      </c>
      <c r="C170" s="77">
        <v>34</v>
      </c>
    </row>
    <row r="171" spans="1:3" x14ac:dyDescent="0.3">
      <c r="A171" s="74">
        <v>168</v>
      </c>
      <c r="B171" s="74" t="s">
        <v>144</v>
      </c>
      <c r="C171" s="77">
        <v>68</v>
      </c>
    </row>
    <row r="172" spans="1:3" x14ac:dyDescent="0.3">
      <c r="A172" s="74">
        <v>169</v>
      </c>
      <c r="B172" s="74" t="s">
        <v>145</v>
      </c>
      <c r="C172" s="77">
        <v>102</v>
      </c>
    </row>
    <row r="173" spans="1:3" x14ac:dyDescent="0.3">
      <c r="A173" s="74">
        <v>170</v>
      </c>
      <c r="B173" s="74" t="s">
        <v>146</v>
      </c>
      <c r="C173" s="77">
        <v>136</v>
      </c>
    </row>
    <row r="174" spans="1:3" x14ac:dyDescent="0.3">
      <c r="A174" s="74">
        <v>171</v>
      </c>
      <c r="B174" s="74" t="s">
        <v>147</v>
      </c>
      <c r="C174" s="77">
        <v>170</v>
      </c>
    </row>
    <row r="175" spans="1:3" x14ac:dyDescent="0.3">
      <c r="A175" s="74">
        <v>172</v>
      </c>
      <c r="B175" s="74" t="s">
        <v>148</v>
      </c>
      <c r="C175" s="77">
        <v>204</v>
      </c>
    </row>
    <row r="176" spans="1:3" x14ac:dyDescent="0.3">
      <c r="A176" s="74">
        <v>173</v>
      </c>
      <c r="B176" s="74" t="s">
        <v>149</v>
      </c>
      <c r="C176" s="77">
        <v>238</v>
      </c>
    </row>
    <row r="177" spans="1:3" x14ac:dyDescent="0.3">
      <c r="A177" s="74">
        <v>174</v>
      </c>
      <c r="B177" s="74" t="s">
        <v>150</v>
      </c>
      <c r="C177" s="77">
        <v>272</v>
      </c>
    </row>
    <row r="178" spans="1:3" x14ac:dyDescent="0.3">
      <c r="A178" s="74">
        <v>175</v>
      </c>
      <c r="B178" s="74" t="s">
        <v>151</v>
      </c>
      <c r="C178" s="77">
        <v>306</v>
      </c>
    </row>
    <row r="179" spans="1:3" x14ac:dyDescent="0.3">
      <c r="A179" s="74">
        <v>176</v>
      </c>
      <c r="B179" s="74" t="s">
        <v>152</v>
      </c>
      <c r="C179" s="77">
        <v>340</v>
      </c>
    </row>
    <row r="180" spans="1:3" x14ac:dyDescent="0.3">
      <c r="A180" s="74">
        <v>177</v>
      </c>
      <c r="B180" s="74" t="s">
        <v>153</v>
      </c>
      <c r="C180" s="77">
        <v>374</v>
      </c>
    </row>
    <row r="181" spans="1:3" x14ac:dyDescent="0.3">
      <c r="A181" s="74">
        <v>178</v>
      </c>
      <c r="B181" s="74" t="s">
        <v>154</v>
      </c>
      <c r="C181" s="77">
        <v>408</v>
      </c>
    </row>
    <row r="182" spans="1:3" x14ac:dyDescent="0.3">
      <c r="A182" s="74">
        <v>179</v>
      </c>
      <c r="B182" s="74" t="s">
        <v>155</v>
      </c>
      <c r="C182" s="77">
        <v>442</v>
      </c>
    </row>
    <row r="183" spans="1:3" x14ac:dyDescent="0.3">
      <c r="A183" s="74">
        <v>180</v>
      </c>
      <c r="B183" s="74" t="s">
        <v>156</v>
      </c>
      <c r="C183" s="77">
        <v>476</v>
      </c>
    </row>
    <row r="184" spans="1:3" x14ac:dyDescent="0.3">
      <c r="A184" s="74">
        <v>181</v>
      </c>
      <c r="B184" s="74" t="s">
        <v>157</v>
      </c>
      <c r="C184" s="77">
        <v>510</v>
      </c>
    </row>
    <row r="185" spans="1:3" x14ac:dyDescent="0.3">
      <c r="A185" s="74">
        <v>182</v>
      </c>
      <c r="B185" s="74" t="s">
        <v>158</v>
      </c>
      <c r="C185" s="77">
        <v>544</v>
      </c>
    </row>
    <row r="186" spans="1:3" x14ac:dyDescent="0.3">
      <c r="A186" s="74">
        <v>183</v>
      </c>
      <c r="B186" s="74" t="s">
        <v>159</v>
      </c>
      <c r="C186" s="77">
        <v>578</v>
      </c>
    </row>
    <row r="187" spans="1:3" x14ac:dyDescent="0.3">
      <c r="A187" s="74">
        <v>184</v>
      </c>
      <c r="B187" s="74" t="s">
        <v>160</v>
      </c>
      <c r="C187" s="77">
        <v>612</v>
      </c>
    </row>
    <row r="188" spans="1:3" x14ac:dyDescent="0.3">
      <c r="A188" s="74">
        <v>185</v>
      </c>
      <c r="B188" s="74" t="s">
        <v>161</v>
      </c>
      <c r="C188" s="77">
        <v>646</v>
      </c>
    </row>
    <row r="189" spans="1:3" x14ac:dyDescent="0.3">
      <c r="A189" s="74">
        <v>186</v>
      </c>
      <c r="B189" s="74" t="s">
        <v>162</v>
      </c>
      <c r="C189" s="77">
        <v>680</v>
      </c>
    </row>
    <row r="190" spans="1:3" x14ac:dyDescent="0.3">
      <c r="A190" s="74">
        <v>187</v>
      </c>
      <c r="B190" s="74" t="s">
        <v>163</v>
      </c>
      <c r="C190" s="77">
        <v>714</v>
      </c>
    </row>
    <row r="191" spans="1:3" x14ac:dyDescent="0.3">
      <c r="A191" s="74">
        <v>188</v>
      </c>
      <c r="B191" s="74" t="s">
        <v>164</v>
      </c>
      <c r="C191" s="77">
        <v>748</v>
      </c>
    </row>
    <row r="192" spans="1:3" x14ac:dyDescent="0.3">
      <c r="A192" s="74">
        <v>189</v>
      </c>
      <c r="B192" s="74" t="s">
        <v>165</v>
      </c>
      <c r="C192" s="77">
        <v>782</v>
      </c>
    </row>
    <row r="193" spans="1:3" x14ac:dyDescent="0.3">
      <c r="A193" s="74">
        <v>190</v>
      </c>
      <c r="B193" s="74" t="s">
        <v>166</v>
      </c>
      <c r="C193" s="77">
        <v>816</v>
      </c>
    </row>
    <row r="194" spans="1:3" x14ac:dyDescent="0.3">
      <c r="A194" s="74">
        <v>191</v>
      </c>
      <c r="B194" s="74" t="s">
        <v>167</v>
      </c>
      <c r="C194" s="77">
        <v>850</v>
      </c>
    </row>
    <row r="195" spans="1:3" x14ac:dyDescent="0.3">
      <c r="A195" s="74">
        <v>192</v>
      </c>
      <c r="B195" s="74" t="s">
        <v>168</v>
      </c>
      <c r="C195" s="77">
        <v>884</v>
      </c>
    </row>
    <row r="196" spans="1:3" x14ac:dyDescent="0.3">
      <c r="A196" s="74">
        <v>193</v>
      </c>
      <c r="B196" s="74" t="s">
        <v>169</v>
      </c>
      <c r="C196" s="77">
        <v>918</v>
      </c>
    </row>
    <row r="197" spans="1:3" x14ac:dyDescent="0.3">
      <c r="A197" s="74">
        <v>194</v>
      </c>
      <c r="B197" s="74" t="s">
        <v>170</v>
      </c>
      <c r="C197" s="77">
        <v>952</v>
      </c>
    </row>
    <row r="198" spans="1:3" x14ac:dyDescent="0.3">
      <c r="A198" s="74">
        <v>195</v>
      </c>
      <c r="B198" s="74" t="s">
        <v>171</v>
      </c>
      <c r="C198" s="77">
        <v>986</v>
      </c>
    </row>
    <row r="199" spans="1:3" x14ac:dyDescent="0.3">
      <c r="A199" s="74">
        <v>196</v>
      </c>
      <c r="B199" s="74" t="s">
        <v>172</v>
      </c>
      <c r="C199" s="77">
        <v>1020</v>
      </c>
    </row>
    <row r="200" spans="1:3" x14ac:dyDescent="0.3">
      <c r="A200" s="74">
        <v>197</v>
      </c>
      <c r="B200" s="74" t="s">
        <v>173</v>
      </c>
      <c r="C200" s="77">
        <v>1054</v>
      </c>
    </row>
    <row r="201" spans="1:3" x14ac:dyDescent="0.3">
      <c r="A201" s="74">
        <v>198</v>
      </c>
      <c r="B201" s="74" t="s">
        <v>174</v>
      </c>
      <c r="C201" s="77">
        <v>1088</v>
      </c>
    </row>
    <row r="202" spans="1:3" x14ac:dyDescent="0.3">
      <c r="A202" s="74">
        <v>199</v>
      </c>
      <c r="B202" s="74" t="s">
        <v>175</v>
      </c>
      <c r="C202" s="77">
        <v>1122</v>
      </c>
    </row>
    <row r="203" spans="1:3" x14ac:dyDescent="0.3">
      <c r="A203" s="74">
        <v>200</v>
      </c>
      <c r="B203" s="74" t="s">
        <v>176</v>
      </c>
      <c r="C203" s="77">
        <v>1156</v>
      </c>
    </row>
    <row r="204" spans="1:3" x14ac:dyDescent="0.3">
      <c r="A204" s="74">
        <v>201</v>
      </c>
      <c r="B204" s="74" t="s">
        <v>177</v>
      </c>
      <c r="C204" s="77">
        <v>1190</v>
      </c>
    </row>
    <row r="205" spans="1:3" x14ac:dyDescent="0.3">
      <c r="A205" s="74">
        <v>202</v>
      </c>
      <c r="B205" s="74" t="s">
        <v>178</v>
      </c>
      <c r="C205" s="77">
        <v>1224</v>
      </c>
    </row>
    <row r="206" spans="1:3" x14ac:dyDescent="0.3">
      <c r="A206" s="74">
        <v>203</v>
      </c>
      <c r="B206" s="74" t="s">
        <v>179</v>
      </c>
      <c r="C206" s="77">
        <v>1258</v>
      </c>
    </row>
    <row r="207" spans="1:3" x14ac:dyDescent="0.3">
      <c r="A207" s="74">
        <v>204</v>
      </c>
      <c r="B207" s="74" t="s">
        <v>180</v>
      </c>
      <c r="C207" s="77">
        <v>1292</v>
      </c>
    </row>
    <row r="208" spans="1:3" x14ac:dyDescent="0.3">
      <c r="A208" s="74">
        <v>205</v>
      </c>
      <c r="B208" s="74" t="s">
        <v>181</v>
      </c>
      <c r="C208" s="77">
        <v>1326</v>
      </c>
    </row>
    <row r="209" spans="1:3" x14ac:dyDescent="0.3">
      <c r="A209" s="74">
        <v>206</v>
      </c>
      <c r="B209" s="74" t="s">
        <v>182</v>
      </c>
      <c r="C209" s="77">
        <v>1360</v>
      </c>
    </row>
    <row r="210" spans="1:3" x14ac:dyDescent="0.3">
      <c r="A210" s="74">
        <v>207</v>
      </c>
      <c r="B210" s="74" t="s">
        <v>183</v>
      </c>
      <c r="C210" s="77">
        <v>1394</v>
      </c>
    </row>
    <row r="211" spans="1:3" x14ac:dyDescent="0.3">
      <c r="A211" s="74">
        <v>208</v>
      </c>
      <c r="B211" s="74" t="s">
        <v>184</v>
      </c>
      <c r="C211" s="77">
        <v>1428</v>
      </c>
    </row>
    <row r="212" spans="1:3" x14ac:dyDescent="0.3">
      <c r="A212" s="74">
        <v>209</v>
      </c>
      <c r="B212" s="74" t="s">
        <v>185</v>
      </c>
      <c r="C212" s="77">
        <v>102</v>
      </c>
    </row>
    <row r="213" spans="1:3" x14ac:dyDescent="0.3">
      <c r="A213" s="74">
        <v>210</v>
      </c>
      <c r="B213" s="74" t="s">
        <v>186</v>
      </c>
      <c r="C213" s="77">
        <v>191</v>
      </c>
    </row>
    <row r="214" spans="1:3" x14ac:dyDescent="0.3">
      <c r="A214" s="74">
        <v>211</v>
      </c>
      <c r="B214" s="74" t="s">
        <v>187</v>
      </c>
      <c r="C214" s="77">
        <v>268</v>
      </c>
    </row>
    <row r="215" spans="1:3" x14ac:dyDescent="0.3">
      <c r="A215" s="74">
        <v>212</v>
      </c>
      <c r="B215" s="74" t="s">
        <v>188</v>
      </c>
      <c r="C215" s="77">
        <v>336</v>
      </c>
    </row>
    <row r="216" spans="1:3" x14ac:dyDescent="0.3">
      <c r="A216" s="74">
        <v>213</v>
      </c>
      <c r="B216" s="74" t="s">
        <v>189</v>
      </c>
      <c r="C216" s="77">
        <v>404</v>
      </c>
    </row>
    <row r="217" spans="1:3" x14ac:dyDescent="0.3">
      <c r="A217" s="74">
        <v>214</v>
      </c>
      <c r="B217" s="74" t="s">
        <v>190</v>
      </c>
      <c r="C217" s="77">
        <v>472</v>
      </c>
    </row>
    <row r="218" spans="1:3" x14ac:dyDescent="0.3">
      <c r="A218" s="74">
        <v>215</v>
      </c>
      <c r="B218" s="74" t="s">
        <v>191</v>
      </c>
      <c r="C218" s="77">
        <v>540</v>
      </c>
    </row>
    <row r="219" spans="1:3" x14ac:dyDescent="0.3">
      <c r="A219" s="74">
        <v>216</v>
      </c>
      <c r="B219" s="74" t="s">
        <v>192</v>
      </c>
      <c r="C219" s="77">
        <v>608</v>
      </c>
    </row>
    <row r="220" spans="1:3" x14ac:dyDescent="0.3">
      <c r="A220" s="74">
        <v>217</v>
      </c>
      <c r="B220" s="74" t="s">
        <v>193</v>
      </c>
      <c r="C220" s="77">
        <v>676</v>
      </c>
    </row>
    <row r="221" spans="1:3" x14ac:dyDescent="0.3">
      <c r="A221" s="74">
        <v>218</v>
      </c>
      <c r="B221" s="74" t="s">
        <v>194</v>
      </c>
      <c r="C221" s="77">
        <v>744</v>
      </c>
    </row>
    <row r="222" spans="1:3" x14ac:dyDescent="0.3">
      <c r="A222" s="74">
        <v>219</v>
      </c>
      <c r="B222" s="74" t="s">
        <v>195</v>
      </c>
      <c r="C222" s="77">
        <v>812</v>
      </c>
    </row>
    <row r="223" spans="1:3" x14ac:dyDescent="0.3">
      <c r="A223" s="74">
        <v>220</v>
      </c>
      <c r="B223" s="74" t="s">
        <v>196</v>
      </c>
      <c r="C223" s="77">
        <v>880</v>
      </c>
    </row>
    <row r="224" spans="1:3" x14ac:dyDescent="0.3">
      <c r="A224" s="74">
        <v>221</v>
      </c>
      <c r="B224" s="74" t="s">
        <v>197</v>
      </c>
      <c r="C224" s="77">
        <v>948</v>
      </c>
    </row>
    <row r="225" spans="1:3" x14ac:dyDescent="0.3">
      <c r="A225" s="74">
        <v>222</v>
      </c>
      <c r="B225" s="74" t="s">
        <v>198</v>
      </c>
      <c r="C225" s="77">
        <v>1016</v>
      </c>
    </row>
    <row r="226" spans="1:3" x14ac:dyDescent="0.3">
      <c r="A226" s="74">
        <v>223</v>
      </c>
      <c r="B226" s="74" t="s">
        <v>199</v>
      </c>
      <c r="C226" s="77">
        <v>1084</v>
      </c>
    </row>
    <row r="227" spans="1:3" x14ac:dyDescent="0.3">
      <c r="A227" s="74">
        <v>224</v>
      </c>
      <c r="B227" s="74" t="s">
        <v>200</v>
      </c>
      <c r="C227" s="77">
        <v>1152</v>
      </c>
    </row>
    <row r="228" spans="1:3" x14ac:dyDescent="0.3">
      <c r="A228" s="74">
        <v>225</v>
      </c>
      <c r="B228" s="74" t="s">
        <v>201</v>
      </c>
      <c r="C228" s="77">
        <v>1220</v>
      </c>
    </row>
    <row r="229" spans="1:3" x14ac:dyDescent="0.3">
      <c r="A229" s="74">
        <v>226</v>
      </c>
      <c r="B229" s="74" t="s">
        <v>202</v>
      </c>
      <c r="C229" s="77">
        <v>1288</v>
      </c>
    </row>
    <row r="230" spans="1:3" x14ac:dyDescent="0.3">
      <c r="A230" s="74">
        <v>227</v>
      </c>
      <c r="B230" s="74" t="s">
        <v>203</v>
      </c>
      <c r="C230" s="77">
        <v>1356</v>
      </c>
    </row>
    <row r="231" spans="1:3" x14ac:dyDescent="0.3">
      <c r="A231" s="74">
        <v>228</v>
      </c>
      <c r="B231" s="74" t="s">
        <v>204</v>
      </c>
      <c r="C231" s="77">
        <v>1424</v>
      </c>
    </row>
    <row r="232" spans="1:3" x14ac:dyDescent="0.3">
      <c r="A232" s="74">
        <v>229</v>
      </c>
      <c r="B232" s="74" t="s">
        <v>205</v>
      </c>
      <c r="C232" s="77">
        <v>1492</v>
      </c>
    </row>
    <row r="233" spans="1:3" x14ac:dyDescent="0.3">
      <c r="A233" s="74">
        <v>230</v>
      </c>
      <c r="B233" s="75" t="s">
        <v>733</v>
      </c>
      <c r="C233" s="77">
        <v>68</v>
      </c>
    </row>
    <row r="234" spans="1:3" x14ac:dyDescent="0.3">
      <c r="A234" s="74">
        <v>231</v>
      </c>
      <c r="B234" s="74" t="s">
        <v>206</v>
      </c>
      <c r="C234" s="77">
        <v>136</v>
      </c>
    </row>
    <row r="235" spans="1:3" x14ac:dyDescent="0.3">
      <c r="A235" s="74">
        <v>232</v>
      </c>
      <c r="B235" s="74" t="s">
        <v>207</v>
      </c>
      <c r="C235" s="77">
        <v>204</v>
      </c>
    </row>
    <row r="236" spans="1:3" x14ac:dyDescent="0.3">
      <c r="A236" s="74">
        <v>233</v>
      </c>
      <c r="B236" s="74" t="s">
        <v>208</v>
      </c>
      <c r="C236" s="77">
        <v>272</v>
      </c>
    </row>
    <row r="237" spans="1:3" x14ac:dyDescent="0.3">
      <c r="A237" s="74">
        <v>234</v>
      </c>
      <c r="B237" s="74" t="s">
        <v>209</v>
      </c>
      <c r="C237" s="77">
        <v>340</v>
      </c>
    </row>
    <row r="238" spans="1:3" x14ac:dyDescent="0.3">
      <c r="A238" s="74">
        <v>235</v>
      </c>
      <c r="B238" s="74" t="s">
        <v>210</v>
      </c>
      <c r="C238" s="77">
        <v>408</v>
      </c>
    </row>
    <row r="239" spans="1:3" x14ac:dyDescent="0.3">
      <c r="A239" s="74">
        <v>236</v>
      </c>
      <c r="B239" s="74" t="s">
        <v>211</v>
      </c>
      <c r="C239" s="77">
        <v>476</v>
      </c>
    </row>
    <row r="240" spans="1:3" x14ac:dyDescent="0.3">
      <c r="A240" s="74">
        <v>237</v>
      </c>
      <c r="B240" s="74" t="s">
        <v>212</v>
      </c>
      <c r="C240" s="77">
        <v>544</v>
      </c>
    </row>
    <row r="241" spans="1:3" x14ac:dyDescent="0.3">
      <c r="A241" s="74">
        <v>238</v>
      </c>
      <c r="B241" s="74" t="s">
        <v>213</v>
      </c>
      <c r="C241" s="77">
        <v>612</v>
      </c>
    </row>
    <row r="242" spans="1:3" x14ac:dyDescent="0.3">
      <c r="A242" s="74">
        <v>239</v>
      </c>
      <c r="B242" s="74" t="s">
        <v>214</v>
      </c>
      <c r="C242" s="77">
        <v>680</v>
      </c>
    </row>
    <row r="243" spans="1:3" x14ac:dyDescent="0.3">
      <c r="A243" s="74">
        <v>240</v>
      </c>
      <c r="B243" s="74" t="s">
        <v>215</v>
      </c>
      <c r="C243" s="77">
        <v>748</v>
      </c>
    </row>
    <row r="244" spans="1:3" x14ac:dyDescent="0.3">
      <c r="A244" s="74">
        <v>241</v>
      </c>
      <c r="B244" s="74" t="s">
        <v>216</v>
      </c>
      <c r="C244" s="77">
        <v>816</v>
      </c>
    </row>
    <row r="245" spans="1:3" x14ac:dyDescent="0.3">
      <c r="A245" s="74">
        <v>242</v>
      </c>
      <c r="B245" s="74" t="s">
        <v>217</v>
      </c>
      <c r="C245" s="77">
        <v>884</v>
      </c>
    </row>
    <row r="246" spans="1:3" x14ac:dyDescent="0.3">
      <c r="A246" s="74">
        <v>243</v>
      </c>
      <c r="B246" s="74" t="s">
        <v>218</v>
      </c>
      <c r="C246" s="77">
        <v>952</v>
      </c>
    </row>
    <row r="247" spans="1:3" x14ac:dyDescent="0.3">
      <c r="A247" s="74">
        <v>244</v>
      </c>
      <c r="B247" s="74" t="s">
        <v>219</v>
      </c>
      <c r="C247" s="77">
        <v>1020</v>
      </c>
    </row>
    <row r="248" spans="1:3" x14ac:dyDescent="0.3">
      <c r="A248" s="74">
        <v>245</v>
      </c>
      <c r="B248" s="74" t="s">
        <v>220</v>
      </c>
      <c r="C248" s="77">
        <v>1088</v>
      </c>
    </row>
    <row r="249" spans="1:3" x14ac:dyDescent="0.3">
      <c r="A249" s="74">
        <v>246</v>
      </c>
      <c r="B249" s="74" t="s">
        <v>221</v>
      </c>
      <c r="C249" s="77">
        <v>1156</v>
      </c>
    </row>
    <row r="250" spans="1:3" x14ac:dyDescent="0.3">
      <c r="A250" s="74">
        <v>247</v>
      </c>
      <c r="B250" s="74" t="s">
        <v>222</v>
      </c>
      <c r="C250" s="77">
        <v>1224</v>
      </c>
    </row>
    <row r="251" spans="1:3" x14ac:dyDescent="0.3">
      <c r="A251" s="74">
        <v>248</v>
      </c>
      <c r="B251" s="74" t="s">
        <v>223</v>
      </c>
      <c r="C251" s="77">
        <v>1292</v>
      </c>
    </row>
    <row r="252" spans="1:3" x14ac:dyDescent="0.3">
      <c r="A252" s="74">
        <v>249</v>
      </c>
      <c r="B252" s="74" t="s">
        <v>224</v>
      </c>
      <c r="C252" s="77">
        <v>1360</v>
      </c>
    </row>
    <row r="253" spans="1:3" x14ac:dyDescent="0.3">
      <c r="A253" s="74">
        <v>250</v>
      </c>
      <c r="B253" s="74" t="s">
        <v>225</v>
      </c>
      <c r="C253" s="77">
        <v>1428</v>
      </c>
    </row>
    <row r="254" spans="1:3" x14ac:dyDescent="0.3">
      <c r="A254" s="74">
        <v>251</v>
      </c>
      <c r="B254" s="78" t="s">
        <v>732</v>
      </c>
      <c r="C254" s="77">
        <v>144</v>
      </c>
    </row>
    <row r="255" spans="1:3" x14ac:dyDescent="0.3">
      <c r="A255" s="74">
        <v>252</v>
      </c>
      <c r="B255" s="78" t="s">
        <v>731</v>
      </c>
      <c r="C255" s="77">
        <v>322</v>
      </c>
    </row>
    <row r="256" spans="1:3" x14ac:dyDescent="0.3">
      <c r="A256" s="74">
        <v>253</v>
      </c>
      <c r="B256" s="78" t="s">
        <v>730</v>
      </c>
      <c r="C256" s="77">
        <v>403</v>
      </c>
    </row>
    <row r="257" spans="1:3" x14ac:dyDescent="0.3">
      <c r="A257" s="74">
        <v>254</v>
      </c>
      <c r="B257" s="78" t="s">
        <v>729</v>
      </c>
      <c r="C257" s="77">
        <v>485</v>
      </c>
    </row>
    <row r="258" spans="1:3" x14ac:dyDescent="0.3">
      <c r="A258" s="74">
        <v>255</v>
      </c>
      <c r="B258" s="78" t="s">
        <v>728</v>
      </c>
      <c r="C258" s="77">
        <v>566</v>
      </c>
    </row>
    <row r="259" spans="1:3" x14ac:dyDescent="0.3">
      <c r="A259" s="74">
        <v>256</v>
      </c>
      <c r="B259" s="78" t="s">
        <v>727</v>
      </c>
      <c r="C259" s="77">
        <v>178</v>
      </c>
    </row>
    <row r="260" spans="1:3" x14ac:dyDescent="0.3">
      <c r="A260" s="74">
        <v>257</v>
      </c>
      <c r="B260" s="78" t="s">
        <v>226</v>
      </c>
      <c r="C260" s="77">
        <v>259</v>
      </c>
    </row>
    <row r="261" spans="1:3" x14ac:dyDescent="0.3">
      <c r="A261" s="74">
        <v>258</v>
      </c>
      <c r="B261" s="78" t="s">
        <v>726</v>
      </c>
      <c r="C261" s="77">
        <v>341</v>
      </c>
    </row>
    <row r="262" spans="1:3" x14ac:dyDescent="0.3">
      <c r="A262" s="74">
        <v>259</v>
      </c>
      <c r="B262" s="78" t="s">
        <v>725</v>
      </c>
      <c r="C262" s="77">
        <v>422</v>
      </c>
    </row>
    <row r="263" spans="1:3" x14ac:dyDescent="0.3">
      <c r="A263" s="74">
        <v>260</v>
      </c>
      <c r="B263" s="78" t="s">
        <v>724</v>
      </c>
      <c r="C263" s="77">
        <v>81</v>
      </c>
    </row>
    <row r="264" spans="1:3" x14ac:dyDescent="0.3">
      <c r="A264" s="74">
        <v>261</v>
      </c>
      <c r="B264" s="78" t="s">
        <v>723</v>
      </c>
      <c r="C264" s="77">
        <v>163</v>
      </c>
    </row>
    <row r="265" spans="1:3" x14ac:dyDescent="0.3">
      <c r="A265" s="74">
        <v>262</v>
      </c>
      <c r="B265" s="78" t="s">
        <v>722</v>
      </c>
      <c r="C265" s="77">
        <v>244</v>
      </c>
    </row>
    <row r="266" spans="1:3" x14ac:dyDescent="0.3">
      <c r="A266" s="74">
        <v>263</v>
      </c>
      <c r="B266" s="78" t="s">
        <v>721</v>
      </c>
      <c r="C266" s="77">
        <v>82</v>
      </c>
    </row>
    <row r="267" spans="1:3" x14ac:dyDescent="0.3">
      <c r="A267" s="74">
        <v>264</v>
      </c>
      <c r="B267" s="78" t="s">
        <v>227</v>
      </c>
      <c r="C267" s="77">
        <v>163</v>
      </c>
    </row>
    <row r="268" spans="1:3" x14ac:dyDescent="0.3">
      <c r="A268" s="74">
        <v>265</v>
      </c>
      <c r="B268" s="78" t="s">
        <v>720</v>
      </c>
      <c r="C268" s="77">
        <v>81</v>
      </c>
    </row>
    <row r="269" spans="1:3" x14ac:dyDescent="0.3">
      <c r="A269" s="74">
        <v>266</v>
      </c>
      <c r="B269" s="78" t="s">
        <v>719</v>
      </c>
      <c r="C269" s="77">
        <v>144</v>
      </c>
    </row>
    <row r="270" spans="1:3" x14ac:dyDescent="0.3">
      <c r="A270" s="74">
        <v>267</v>
      </c>
      <c r="B270" s="78" t="s">
        <v>718</v>
      </c>
      <c r="C270" s="77">
        <v>322</v>
      </c>
    </row>
    <row r="271" spans="1:3" x14ac:dyDescent="0.3">
      <c r="A271" s="74">
        <v>268</v>
      </c>
      <c r="B271" s="78" t="s">
        <v>717</v>
      </c>
      <c r="C271" s="77">
        <v>403</v>
      </c>
    </row>
    <row r="272" spans="1:3" x14ac:dyDescent="0.3">
      <c r="A272" s="74">
        <v>269</v>
      </c>
      <c r="B272" s="78" t="s">
        <v>716</v>
      </c>
      <c r="C272" s="77">
        <v>485</v>
      </c>
    </row>
    <row r="273" spans="1:3" x14ac:dyDescent="0.3">
      <c r="A273" s="74">
        <v>270</v>
      </c>
      <c r="B273" s="78" t="s">
        <v>715</v>
      </c>
      <c r="C273" s="77">
        <v>566</v>
      </c>
    </row>
    <row r="274" spans="1:3" x14ac:dyDescent="0.3">
      <c r="A274" s="74">
        <v>271</v>
      </c>
      <c r="B274" s="78" t="s">
        <v>714</v>
      </c>
      <c r="C274" s="77">
        <v>178</v>
      </c>
    </row>
    <row r="275" spans="1:3" x14ac:dyDescent="0.3">
      <c r="A275" s="74">
        <v>272</v>
      </c>
      <c r="B275" s="78" t="s">
        <v>713</v>
      </c>
      <c r="C275" s="77">
        <v>259</v>
      </c>
    </row>
    <row r="276" spans="1:3" x14ac:dyDescent="0.3">
      <c r="A276" s="74">
        <v>273</v>
      </c>
      <c r="B276" s="78" t="s">
        <v>712</v>
      </c>
      <c r="C276" s="77">
        <v>341</v>
      </c>
    </row>
    <row r="277" spans="1:3" x14ac:dyDescent="0.3">
      <c r="A277" s="74">
        <v>274</v>
      </c>
      <c r="B277" s="78" t="s">
        <v>711</v>
      </c>
      <c r="C277" s="77">
        <v>422</v>
      </c>
    </row>
    <row r="278" spans="1:3" x14ac:dyDescent="0.3">
      <c r="A278" s="74">
        <v>275</v>
      </c>
      <c r="B278" s="78" t="s">
        <v>228</v>
      </c>
      <c r="C278" s="77">
        <v>81</v>
      </c>
    </row>
    <row r="279" spans="1:3" x14ac:dyDescent="0.3">
      <c r="A279" s="74">
        <v>276</v>
      </c>
      <c r="B279" s="78" t="s">
        <v>710</v>
      </c>
      <c r="C279" s="77">
        <v>163</v>
      </c>
    </row>
    <row r="280" spans="1:3" x14ac:dyDescent="0.3">
      <c r="A280" s="74">
        <v>277</v>
      </c>
      <c r="B280" s="78" t="s">
        <v>709</v>
      </c>
      <c r="C280" s="77">
        <v>244</v>
      </c>
    </row>
    <row r="281" spans="1:3" x14ac:dyDescent="0.3">
      <c r="A281" s="74">
        <v>278</v>
      </c>
      <c r="B281" s="78" t="s">
        <v>708</v>
      </c>
      <c r="C281" s="77">
        <v>82</v>
      </c>
    </row>
    <row r="282" spans="1:3" x14ac:dyDescent="0.3">
      <c r="A282" s="74">
        <v>279</v>
      </c>
      <c r="B282" s="78" t="s">
        <v>707</v>
      </c>
      <c r="C282" s="77">
        <v>163</v>
      </c>
    </row>
    <row r="283" spans="1:3" x14ac:dyDescent="0.3">
      <c r="A283" s="74">
        <v>280</v>
      </c>
      <c r="B283" s="78" t="s">
        <v>706</v>
      </c>
      <c r="C283" s="77">
        <v>81</v>
      </c>
    </row>
    <row r="284" spans="1:3" x14ac:dyDescent="0.3">
      <c r="A284" s="74">
        <v>281</v>
      </c>
      <c r="B284" s="75" t="s">
        <v>705</v>
      </c>
      <c r="C284" s="77">
        <v>90</v>
      </c>
    </row>
    <row r="285" spans="1:3" x14ac:dyDescent="0.3">
      <c r="A285" s="74">
        <v>282</v>
      </c>
      <c r="B285" s="75" t="s">
        <v>704</v>
      </c>
      <c r="C285" s="77">
        <v>182</v>
      </c>
    </row>
    <row r="286" spans="1:3" x14ac:dyDescent="0.3">
      <c r="A286" s="74">
        <v>283</v>
      </c>
      <c r="B286" s="74" t="s">
        <v>229</v>
      </c>
      <c r="C286" s="77">
        <v>273</v>
      </c>
    </row>
    <row r="287" spans="1:3" x14ac:dyDescent="0.3">
      <c r="A287" s="74">
        <v>284</v>
      </c>
      <c r="B287" s="74" t="s">
        <v>230</v>
      </c>
      <c r="C287" s="77">
        <v>365</v>
      </c>
    </row>
    <row r="288" spans="1:3" x14ac:dyDescent="0.3">
      <c r="A288" s="74">
        <v>285</v>
      </c>
      <c r="B288" s="74" t="s">
        <v>231</v>
      </c>
      <c r="C288" s="77">
        <v>92</v>
      </c>
    </row>
    <row r="289" spans="1:3" x14ac:dyDescent="0.3">
      <c r="A289" s="74">
        <v>286</v>
      </c>
      <c r="B289" s="74" t="s">
        <v>232</v>
      </c>
      <c r="C289" s="77">
        <v>183</v>
      </c>
    </row>
    <row r="290" spans="1:3" x14ac:dyDescent="0.3">
      <c r="A290" s="74">
        <v>287</v>
      </c>
      <c r="B290" s="74" t="s">
        <v>233</v>
      </c>
      <c r="C290" s="77">
        <v>275</v>
      </c>
    </row>
    <row r="291" spans="1:3" x14ac:dyDescent="0.3">
      <c r="A291" s="74">
        <v>288</v>
      </c>
      <c r="B291" s="74" t="s">
        <v>234</v>
      </c>
      <c r="C291" s="77">
        <v>91</v>
      </c>
    </row>
    <row r="292" spans="1:3" x14ac:dyDescent="0.3">
      <c r="A292" s="74">
        <v>289</v>
      </c>
      <c r="B292" s="74" t="s">
        <v>235</v>
      </c>
      <c r="C292" s="77">
        <v>183</v>
      </c>
    </row>
    <row r="293" spans="1:3" x14ac:dyDescent="0.3">
      <c r="A293" s="74">
        <v>290</v>
      </c>
      <c r="B293" s="74" t="s">
        <v>236</v>
      </c>
      <c r="C293" s="77">
        <v>92</v>
      </c>
    </row>
    <row r="294" spans="1:3" x14ac:dyDescent="0.3">
      <c r="A294" s="74">
        <v>291</v>
      </c>
      <c r="B294" s="74" t="s">
        <v>237</v>
      </c>
      <c r="C294" s="77">
        <v>46</v>
      </c>
    </row>
    <row r="295" spans="1:3" x14ac:dyDescent="0.3">
      <c r="A295" s="74">
        <v>292</v>
      </c>
      <c r="B295" s="74" t="s">
        <v>238</v>
      </c>
      <c r="C295" s="77">
        <v>89</v>
      </c>
    </row>
    <row r="296" spans="1:3" x14ac:dyDescent="0.3">
      <c r="A296" s="74">
        <v>293</v>
      </c>
      <c r="B296" s="74" t="s">
        <v>239</v>
      </c>
      <c r="C296" s="77">
        <v>130</v>
      </c>
    </row>
    <row r="297" spans="1:3" x14ac:dyDescent="0.3">
      <c r="A297" s="74">
        <v>294</v>
      </c>
      <c r="B297" s="74" t="s">
        <v>240</v>
      </c>
      <c r="C297" s="77">
        <v>166</v>
      </c>
    </row>
    <row r="298" spans="1:3" x14ac:dyDescent="0.3">
      <c r="A298" s="74">
        <v>295</v>
      </c>
      <c r="B298" s="74" t="s">
        <v>241</v>
      </c>
      <c r="C298" s="77">
        <v>43</v>
      </c>
    </row>
    <row r="299" spans="1:3" x14ac:dyDescent="0.3">
      <c r="A299" s="74">
        <v>296</v>
      </c>
      <c r="B299" s="74" t="s">
        <v>242</v>
      </c>
      <c r="C299" s="77">
        <v>84</v>
      </c>
    </row>
    <row r="300" spans="1:3" x14ac:dyDescent="0.3">
      <c r="A300" s="74">
        <v>297</v>
      </c>
      <c r="B300" s="74" t="s">
        <v>243</v>
      </c>
      <c r="C300" s="77">
        <v>120</v>
      </c>
    </row>
    <row r="301" spans="1:3" x14ac:dyDescent="0.3">
      <c r="A301" s="74">
        <v>298</v>
      </c>
      <c r="B301" s="74" t="s">
        <v>244</v>
      </c>
      <c r="C301" s="77">
        <v>41</v>
      </c>
    </row>
    <row r="302" spans="1:3" x14ac:dyDescent="0.3">
      <c r="A302" s="74">
        <v>299</v>
      </c>
      <c r="B302" s="74" t="s">
        <v>245</v>
      </c>
      <c r="C302" s="77">
        <v>77</v>
      </c>
    </row>
    <row r="303" spans="1:3" x14ac:dyDescent="0.3">
      <c r="A303" s="74">
        <v>300</v>
      </c>
      <c r="B303" s="74" t="s">
        <v>246</v>
      </c>
      <c r="C303" s="77">
        <v>36</v>
      </c>
    </row>
    <row r="304" spans="1:3" x14ac:dyDescent="0.3">
      <c r="A304" s="74">
        <v>301</v>
      </c>
      <c r="B304" s="74" t="s">
        <v>247</v>
      </c>
      <c r="C304" s="77">
        <v>89</v>
      </c>
    </row>
    <row r="305" spans="1:3" x14ac:dyDescent="0.3">
      <c r="A305" s="74">
        <v>302</v>
      </c>
      <c r="B305" s="74" t="s">
        <v>248</v>
      </c>
      <c r="C305" s="77">
        <v>166</v>
      </c>
    </row>
    <row r="306" spans="1:3" x14ac:dyDescent="0.3">
      <c r="A306" s="74">
        <v>303</v>
      </c>
      <c r="B306" s="74" t="s">
        <v>249</v>
      </c>
      <c r="C306" s="77">
        <v>77</v>
      </c>
    </row>
    <row r="307" spans="1:3" x14ac:dyDescent="0.3">
      <c r="A307" s="74">
        <v>304</v>
      </c>
      <c r="B307" s="78" t="s">
        <v>703</v>
      </c>
      <c r="C307" s="77">
        <v>178</v>
      </c>
    </row>
    <row r="308" spans="1:3" x14ac:dyDescent="0.3">
      <c r="A308" s="74">
        <v>305</v>
      </c>
      <c r="B308" s="78" t="s">
        <v>702</v>
      </c>
      <c r="C308" s="77">
        <v>259</v>
      </c>
    </row>
    <row r="309" spans="1:3" x14ac:dyDescent="0.3">
      <c r="A309" s="74">
        <v>306</v>
      </c>
      <c r="B309" s="78" t="s">
        <v>701</v>
      </c>
      <c r="C309" s="77">
        <v>341</v>
      </c>
    </row>
    <row r="310" spans="1:3" x14ac:dyDescent="0.3">
      <c r="A310" s="74">
        <v>307</v>
      </c>
      <c r="B310" s="78" t="s">
        <v>700</v>
      </c>
      <c r="C310" s="77">
        <v>422</v>
      </c>
    </row>
    <row r="311" spans="1:3" x14ac:dyDescent="0.3">
      <c r="A311" s="74">
        <v>308</v>
      </c>
      <c r="B311" s="78" t="s">
        <v>699</v>
      </c>
      <c r="C311" s="77">
        <v>81</v>
      </c>
    </row>
    <row r="312" spans="1:3" x14ac:dyDescent="0.3">
      <c r="A312" s="74">
        <v>309</v>
      </c>
      <c r="B312" s="78" t="s">
        <v>698</v>
      </c>
      <c r="C312" s="77">
        <v>163</v>
      </c>
    </row>
    <row r="313" spans="1:3" x14ac:dyDescent="0.3">
      <c r="A313" s="74">
        <v>310</v>
      </c>
      <c r="B313" s="78" t="s">
        <v>697</v>
      </c>
      <c r="C313" s="77">
        <v>244</v>
      </c>
    </row>
    <row r="314" spans="1:3" x14ac:dyDescent="0.3">
      <c r="A314" s="74">
        <v>311</v>
      </c>
      <c r="B314" s="78" t="s">
        <v>696</v>
      </c>
      <c r="C314" s="77">
        <v>82</v>
      </c>
    </row>
    <row r="315" spans="1:3" x14ac:dyDescent="0.3">
      <c r="A315" s="74">
        <v>312</v>
      </c>
      <c r="B315" s="78" t="s">
        <v>695</v>
      </c>
      <c r="C315" s="77">
        <v>163</v>
      </c>
    </row>
    <row r="316" spans="1:3" x14ac:dyDescent="0.3">
      <c r="A316" s="74">
        <v>313</v>
      </c>
      <c r="B316" s="78" t="s">
        <v>694</v>
      </c>
      <c r="C316" s="77">
        <v>81</v>
      </c>
    </row>
    <row r="317" spans="1:3" x14ac:dyDescent="0.3">
      <c r="A317" s="74">
        <v>314</v>
      </c>
      <c r="B317" s="78" t="s">
        <v>250</v>
      </c>
      <c r="C317" s="77">
        <v>81</v>
      </c>
    </row>
    <row r="318" spans="1:3" x14ac:dyDescent="0.3">
      <c r="A318" s="74">
        <v>315</v>
      </c>
      <c r="B318" s="78" t="s">
        <v>693</v>
      </c>
      <c r="C318" s="77">
        <v>163</v>
      </c>
    </row>
    <row r="319" spans="1:3" x14ac:dyDescent="0.3">
      <c r="A319" s="74">
        <v>316</v>
      </c>
      <c r="B319" s="78" t="s">
        <v>692</v>
      </c>
      <c r="C319" s="77">
        <v>244</v>
      </c>
    </row>
    <row r="320" spans="1:3" x14ac:dyDescent="0.3">
      <c r="A320" s="74">
        <v>317</v>
      </c>
      <c r="B320" s="78" t="s">
        <v>691</v>
      </c>
      <c r="C320" s="77">
        <v>82</v>
      </c>
    </row>
    <row r="321" spans="1:3" x14ac:dyDescent="0.3">
      <c r="A321" s="74">
        <v>318</v>
      </c>
      <c r="B321" s="78" t="s">
        <v>690</v>
      </c>
      <c r="C321" s="77">
        <v>163</v>
      </c>
    </row>
    <row r="322" spans="1:3" x14ac:dyDescent="0.3">
      <c r="A322" s="74">
        <v>319</v>
      </c>
      <c r="B322" s="78" t="s">
        <v>689</v>
      </c>
      <c r="C322" s="77">
        <v>81</v>
      </c>
    </row>
    <row r="323" spans="1:3" x14ac:dyDescent="0.3">
      <c r="A323" s="74">
        <v>320</v>
      </c>
      <c r="B323" s="78" t="s">
        <v>688</v>
      </c>
      <c r="C323" s="77">
        <v>82</v>
      </c>
    </row>
    <row r="324" spans="1:3" x14ac:dyDescent="0.3">
      <c r="A324" s="74">
        <v>321</v>
      </c>
      <c r="B324" s="78" t="s">
        <v>687</v>
      </c>
      <c r="C324" s="77">
        <v>163</v>
      </c>
    </row>
    <row r="325" spans="1:3" x14ac:dyDescent="0.3">
      <c r="A325" s="74">
        <v>322</v>
      </c>
      <c r="B325" s="78" t="s">
        <v>686</v>
      </c>
      <c r="C325" s="77">
        <v>81</v>
      </c>
    </row>
    <row r="326" spans="1:3" x14ac:dyDescent="0.3">
      <c r="A326" s="74">
        <v>323</v>
      </c>
      <c r="B326" s="78" t="s">
        <v>251</v>
      </c>
      <c r="C326" s="77">
        <v>81</v>
      </c>
    </row>
    <row r="327" spans="1:3" x14ac:dyDescent="0.3">
      <c r="A327" s="74">
        <v>324</v>
      </c>
      <c r="B327" s="78" t="s">
        <v>685</v>
      </c>
      <c r="C327" s="77">
        <v>178</v>
      </c>
    </row>
    <row r="328" spans="1:3" x14ac:dyDescent="0.3">
      <c r="A328" s="74">
        <v>325</v>
      </c>
      <c r="B328" s="78" t="s">
        <v>684</v>
      </c>
      <c r="C328" s="77">
        <v>259</v>
      </c>
    </row>
    <row r="329" spans="1:3" x14ac:dyDescent="0.3">
      <c r="A329" s="74">
        <v>326</v>
      </c>
      <c r="B329" s="78" t="s">
        <v>683</v>
      </c>
      <c r="C329" s="77">
        <v>341</v>
      </c>
    </row>
    <row r="330" spans="1:3" x14ac:dyDescent="0.3">
      <c r="A330" s="74">
        <v>327</v>
      </c>
      <c r="B330" s="78" t="s">
        <v>682</v>
      </c>
      <c r="C330" s="77">
        <v>422</v>
      </c>
    </row>
    <row r="331" spans="1:3" x14ac:dyDescent="0.3">
      <c r="A331" s="74">
        <v>328</v>
      </c>
      <c r="B331" s="78" t="s">
        <v>252</v>
      </c>
      <c r="C331" s="77">
        <v>81</v>
      </c>
    </row>
    <row r="332" spans="1:3" x14ac:dyDescent="0.3">
      <c r="A332" s="74">
        <v>329</v>
      </c>
      <c r="B332" s="78" t="s">
        <v>681</v>
      </c>
      <c r="C332" s="77">
        <v>163</v>
      </c>
    </row>
    <row r="333" spans="1:3" x14ac:dyDescent="0.3">
      <c r="A333" s="74">
        <v>330</v>
      </c>
      <c r="B333" s="78" t="s">
        <v>680</v>
      </c>
      <c r="C333" s="77">
        <v>244</v>
      </c>
    </row>
    <row r="334" spans="1:3" x14ac:dyDescent="0.3">
      <c r="A334" s="74">
        <v>331</v>
      </c>
      <c r="B334" s="78" t="s">
        <v>679</v>
      </c>
      <c r="C334" s="77">
        <v>82</v>
      </c>
    </row>
    <row r="335" spans="1:3" x14ac:dyDescent="0.3">
      <c r="A335" s="74">
        <v>332</v>
      </c>
      <c r="B335" s="78" t="s">
        <v>678</v>
      </c>
      <c r="C335" s="77">
        <v>163</v>
      </c>
    </row>
    <row r="336" spans="1:3" x14ac:dyDescent="0.3">
      <c r="A336" s="74">
        <v>333</v>
      </c>
      <c r="B336" s="78" t="s">
        <v>677</v>
      </c>
      <c r="C336" s="77">
        <v>81</v>
      </c>
    </row>
    <row r="337" spans="1:3" x14ac:dyDescent="0.3">
      <c r="A337" s="74">
        <v>334</v>
      </c>
      <c r="B337" s="78" t="s">
        <v>676</v>
      </c>
      <c r="C337" s="77">
        <v>81</v>
      </c>
    </row>
    <row r="338" spans="1:3" x14ac:dyDescent="0.3">
      <c r="A338" s="74">
        <v>335</v>
      </c>
      <c r="B338" s="78" t="s">
        <v>675</v>
      </c>
      <c r="C338" s="77">
        <v>163</v>
      </c>
    </row>
    <row r="339" spans="1:3" x14ac:dyDescent="0.3">
      <c r="A339" s="74">
        <v>336</v>
      </c>
      <c r="B339" s="78" t="s">
        <v>674</v>
      </c>
      <c r="C339" s="77">
        <v>244</v>
      </c>
    </row>
    <row r="340" spans="1:3" x14ac:dyDescent="0.3">
      <c r="A340" s="74">
        <v>337</v>
      </c>
      <c r="B340" s="78" t="s">
        <v>673</v>
      </c>
      <c r="C340" s="77">
        <v>82</v>
      </c>
    </row>
    <row r="341" spans="1:3" x14ac:dyDescent="0.3">
      <c r="A341" s="74">
        <v>338</v>
      </c>
      <c r="B341" s="78" t="s">
        <v>672</v>
      </c>
      <c r="C341" s="77">
        <v>163</v>
      </c>
    </row>
    <row r="342" spans="1:3" x14ac:dyDescent="0.3">
      <c r="A342" s="74">
        <v>339</v>
      </c>
      <c r="B342" s="78" t="s">
        <v>671</v>
      </c>
      <c r="C342" s="77">
        <v>81</v>
      </c>
    </row>
    <row r="343" spans="1:3" x14ac:dyDescent="0.3">
      <c r="A343" s="74">
        <v>340</v>
      </c>
      <c r="B343" s="78" t="s">
        <v>670</v>
      </c>
      <c r="C343" s="77">
        <v>82</v>
      </c>
    </row>
    <row r="344" spans="1:3" x14ac:dyDescent="0.3">
      <c r="A344" s="74">
        <v>341</v>
      </c>
      <c r="B344" s="78" t="s">
        <v>669</v>
      </c>
      <c r="C344" s="77">
        <v>163</v>
      </c>
    </row>
    <row r="345" spans="1:3" x14ac:dyDescent="0.3">
      <c r="A345" s="74">
        <v>342</v>
      </c>
      <c r="B345" s="78" t="s">
        <v>668</v>
      </c>
      <c r="C345" s="77">
        <v>81</v>
      </c>
    </row>
    <row r="346" spans="1:3" x14ac:dyDescent="0.3">
      <c r="A346" s="74">
        <v>343</v>
      </c>
      <c r="B346" s="78" t="s">
        <v>667</v>
      </c>
      <c r="C346" s="77">
        <v>81</v>
      </c>
    </row>
    <row r="347" spans="1:3" x14ac:dyDescent="0.3">
      <c r="A347" s="74">
        <v>344</v>
      </c>
      <c r="B347" s="75" t="s">
        <v>666</v>
      </c>
      <c r="C347" s="77">
        <v>92</v>
      </c>
    </row>
    <row r="348" spans="1:3" x14ac:dyDescent="0.3">
      <c r="A348" s="74">
        <v>345</v>
      </c>
      <c r="B348" s="74" t="s">
        <v>253</v>
      </c>
      <c r="C348" s="77">
        <v>183</v>
      </c>
    </row>
    <row r="349" spans="1:3" x14ac:dyDescent="0.3">
      <c r="A349" s="74">
        <v>346</v>
      </c>
      <c r="B349" s="74" t="s">
        <v>254</v>
      </c>
      <c r="C349" s="77">
        <v>275</v>
      </c>
    </row>
    <row r="350" spans="1:3" x14ac:dyDescent="0.3">
      <c r="A350" s="74">
        <v>347</v>
      </c>
      <c r="B350" s="74" t="s">
        <v>255</v>
      </c>
      <c r="C350" s="77">
        <v>91</v>
      </c>
    </row>
    <row r="351" spans="1:3" x14ac:dyDescent="0.3">
      <c r="A351" s="74">
        <v>348</v>
      </c>
      <c r="B351" s="74" t="s">
        <v>256</v>
      </c>
      <c r="C351" s="77">
        <v>183</v>
      </c>
    </row>
    <row r="352" spans="1:3" x14ac:dyDescent="0.3">
      <c r="A352" s="74">
        <v>349</v>
      </c>
      <c r="B352" s="74" t="s">
        <v>257</v>
      </c>
      <c r="C352" s="77">
        <v>92</v>
      </c>
    </row>
    <row r="353" spans="1:3" x14ac:dyDescent="0.3">
      <c r="A353" s="74">
        <v>350</v>
      </c>
      <c r="B353" s="74" t="s">
        <v>258</v>
      </c>
      <c r="C353" s="77">
        <v>91</v>
      </c>
    </row>
    <row r="354" spans="1:3" x14ac:dyDescent="0.3">
      <c r="A354" s="74">
        <v>351</v>
      </c>
      <c r="B354" s="74" t="s">
        <v>259</v>
      </c>
      <c r="C354" s="77">
        <v>183</v>
      </c>
    </row>
    <row r="355" spans="1:3" x14ac:dyDescent="0.3">
      <c r="A355" s="74">
        <v>352</v>
      </c>
      <c r="B355" s="74" t="s">
        <v>260</v>
      </c>
      <c r="C355" s="77">
        <v>92</v>
      </c>
    </row>
    <row r="356" spans="1:3" x14ac:dyDescent="0.3">
      <c r="A356" s="74">
        <v>353</v>
      </c>
      <c r="B356" s="74" t="s">
        <v>261</v>
      </c>
      <c r="C356" s="77">
        <v>92</v>
      </c>
    </row>
    <row r="357" spans="1:3" x14ac:dyDescent="0.3">
      <c r="A357" s="74">
        <v>354</v>
      </c>
      <c r="B357" s="74" t="s">
        <v>262</v>
      </c>
      <c r="C357" s="77">
        <v>43</v>
      </c>
    </row>
    <row r="358" spans="1:3" x14ac:dyDescent="0.3">
      <c r="A358" s="74">
        <v>355</v>
      </c>
      <c r="B358" s="74" t="s">
        <v>263</v>
      </c>
      <c r="C358" s="77">
        <v>84</v>
      </c>
    </row>
    <row r="359" spans="1:3" x14ac:dyDescent="0.3">
      <c r="A359" s="74">
        <v>356</v>
      </c>
      <c r="B359" s="74" t="s">
        <v>264</v>
      </c>
      <c r="C359" s="77">
        <v>120</v>
      </c>
    </row>
    <row r="360" spans="1:3" x14ac:dyDescent="0.3">
      <c r="A360" s="74">
        <v>357</v>
      </c>
      <c r="B360" s="74" t="s">
        <v>265</v>
      </c>
      <c r="C360" s="77">
        <v>41</v>
      </c>
    </row>
    <row r="361" spans="1:3" x14ac:dyDescent="0.3">
      <c r="A361" s="74">
        <v>358</v>
      </c>
      <c r="B361" s="74" t="s">
        <v>266</v>
      </c>
      <c r="C361" s="77">
        <v>77</v>
      </c>
    </row>
    <row r="362" spans="1:3" x14ac:dyDescent="0.3">
      <c r="A362" s="74">
        <v>359</v>
      </c>
      <c r="B362" s="74" t="s">
        <v>267</v>
      </c>
      <c r="C362" s="77">
        <v>36</v>
      </c>
    </row>
    <row r="363" spans="1:3" x14ac:dyDescent="0.3">
      <c r="A363" s="74">
        <v>360</v>
      </c>
      <c r="B363" s="74" t="s">
        <v>268</v>
      </c>
      <c r="C363" s="77">
        <v>41</v>
      </c>
    </row>
    <row r="364" spans="1:3" x14ac:dyDescent="0.3">
      <c r="A364" s="74">
        <v>361</v>
      </c>
      <c r="B364" s="74" t="s">
        <v>269</v>
      </c>
      <c r="C364" s="77">
        <v>77</v>
      </c>
    </row>
    <row r="365" spans="1:3" x14ac:dyDescent="0.3">
      <c r="A365" s="74">
        <v>362</v>
      </c>
      <c r="B365" s="74" t="s">
        <v>270</v>
      </c>
      <c r="C365" s="77">
        <v>36</v>
      </c>
    </row>
    <row r="366" spans="1:3" x14ac:dyDescent="0.3">
      <c r="A366" s="74">
        <v>363</v>
      </c>
      <c r="B366" s="74" t="s">
        <v>271</v>
      </c>
      <c r="C366" s="77">
        <v>36</v>
      </c>
    </row>
    <row r="367" spans="1:3" x14ac:dyDescent="0.3">
      <c r="A367" s="74">
        <v>364</v>
      </c>
      <c r="B367" s="74" t="s">
        <v>272</v>
      </c>
      <c r="C367" s="77">
        <v>77</v>
      </c>
    </row>
    <row r="368" spans="1:3" x14ac:dyDescent="0.3">
      <c r="A368" s="74">
        <v>365</v>
      </c>
      <c r="B368" s="74" t="s">
        <v>273</v>
      </c>
      <c r="C368" s="82">
        <v>1</v>
      </c>
    </row>
    <row r="369" spans="1:3" x14ac:dyDescent="0.3">
      <c r="A369" s="74">
        <v>366</v>
      </c>
      <c r="B369" s="74" t="s">
        <v>274</v>
      </c>
      <c r="C369" s="82">
        <v>0.5</v>
      </c>
    </row>
    <row r="370" spans="1:3" x14ac:dyDescent="0.3">
      <c r="A370" s="74">
        <v>367</v>
      </c>
      <c r="B370" s="74" t="s">
        <v>275</v>
      </c>
      <c r="C370" s="82">
        <v>0.25</v>
      </c>
    </row>
    <row r="371" spans="1:3" x14ac:dyDescent="0.3">
      <c r="A371" s="74">
        <v>368</v>
      </c>
      <c r="B371" s="74" t="s">
        <v>276</v>
      </c>
      <c r="C371" s="82">
        <v>0.25</v>
      </c>
    </row>
    <row r="372" spans="1:3" x14ac:dyDescent="0.3">
      <c r="A372" s="74">
        <v>369</v>
      </c>
      <c r="B372" s="74" t="s">
        <v>277</v>
      </c>
      <c r="C372" s="82">
        <v>0.5</v>
      </c>
    </row>
    <row r="373" spans="1:3" x14ac:dyDescent="0.3">
      <c r="A373" s="74">
        <v>370</v>
      </c>
      <c r="B373" s="74" t="s">
        <v>278</v>
      </c>
      <c r="C373" s="82">
        <v>0.25</v>
      </c>
    </row>
    <row r="374" spans="1:3" x14ac:dyDescent="0.3">
      <c r="A374" s="74">
        <v>371</v>
      </c>
      <c r="B374" s="74" t="s">
        <v>279</v>
      </c>
      <c r="C374" s="82">
        <v>0.25</v>
      </c>
    </row>
    <row r="375" spans="1:3" x14ac:dyDescent="0.3">
      <c r="A375" s="74">
        <v>372</v>
      </c>
      <c r="B375" s="74" t="s">
        <v>280</v>
      </c>
      <c r="C375" s="82">
        <v>0.5</v>
      </c>
    </row>
    <row r="376" spans="1:3" x14ac:dyDescent="0.3">
      <c r="A376" s="74">
        <v>373</v>
      </c>
      <c r="B376" s="74" t="s">
        <v>281</v>
      </c>
      <c r="C376" s="82">
        <v>0.25</v>
      </c>
    </row>
    <row r="377" spans="1:3" x14ac:dyDescent="0.3">
      <c r="A377" s="74">
        <v>374</v>
      </c>
      <c r="B377" s="78" t="s">
        <v>665</v>
      </c>
      <c r="C377" s="82">
        <v>0.7</v>
      </c>
    </row>
    <row r="378" spans="1:3" x14ac:dyDescent="0.3">
      <c r="A378" s="74">
        <v>375</v>
      </c>
      <c r="B378" s="78" t="s">
        <v>664</v>
      </c>
      <c r="C378" s="82">
        <v>0.9</v>
      </c>
    </row>
    <row r="379" spans="1:3" x14ac:dyDescent="0.3">
      <c r="A379" s="74">
        <v>376</v>
      </c>
      <c r="B379" s="75" t="s">
        <v>663</v>
      </c>
      <c r="C379" s="82">
        <v>0.9</v>
      </c>
    </row>
    <row r="380" spans="1:3" x14ac:dyDescent="0.3">
      <c r="A380" s="74">
        <v>377</v>
      </c>
      <c r="B380" s="74" t="s">
        <v>282</v>
      </c>
      <c r="C380" s="82">
        <v>0.9</v>
      </c>
    </row>
    <row r="381" spans="1:3" x14ac:dyDescent="0.3">
      <c r="A381" s="74">
        <v>378</v>
      </c>
      <c r="B381" s="74" t="s">
        <v>283</v>
      </c>
      <c r="C381" s="82">
        <v>0.9</v>
      </c>
    </row>
    <row r="382" spans="1:3" x14ac:dyDescent="0.3">
      <c r="A382" s="74">
        <v>379</v>
      </c>
      <c r="B382" s="74" t="s">
        <v>284</v>
      </c>
      <c r="C382" s="82">
        <v>0.85</v>
      </c>
    </row>
    <row r="383" spans="1:3" x14ac:dyDescent="0.3">
      <c r="A383" s="74">
        <v>380</v>
      </c>
      <c r="B383" s="74" t="s">
        <v>285</v>
      </c>
      <c r="C383" s="79">
        <v>98</v>
      </c>
    </row>
  </sheetData>
  <autoFilter ref="A3:B382" xr:uid="{00000000-0009-0000-0000-000000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72"/>
    <col min="2" max="2" width="52.3671875" style="72" customWidth="1"/>
    <col min="3" max="3" width="8.47265625" style="72" customWidth="1"/>
    <col min="4" max="16384" width="9" style="72"/>
  </cols>
  <sheetData>
    <row r="1" spans="1:3" x14ac:dyDescent="0.3">
      <c r="B1" s="73" t="s">
        <v>286</v>
      </c>
    </row>
    <row r="3" spans="1:3" x14ac:dyDescent="0.3">
      <c r="A3" s="74" t="s">
        <v>19</v>
      </c>
      <c r="B3" s="75" t="s">
        <v>287</v>
      </c>
      <c r="C3" s="76" t="s">
        <v>20</v>
      </c>
    </row>
    <row r="4" spans="1:3" x14ac:dyDescent="0.3">
      <c r="A4" s="74">
        <v>1</v>
      </c>
      <c r="B4" s="74" t="s">
        <v>288</v>
      </c>
      <c r="C4" s="80">
        <v>184</v>
      </c>
    </row>
    <row r="5" spans="1:3" x14ac:dyDescent="0.3">
      <c r="A5" s="74">
        <v>2</v>
      </c>
      <c r="B5" s="74" t="s">
        <v>289</v>
      </c>
      <c r="C5" s="80">
        <v>292</v>
      </c>
    </row>
    <row r="6" spans="1:3" x14ac:dyDescent="0.3">
      <c r="A6" s="74">
        <v>3</v>
      </c>
      <c r="B6" s="74" t="s">
        <v>290</v>
      </c>
      <c r="C6" s="80">
        <v>421</v>
      </c>
    </row>
    <row r="7" spans="1:3" x14ac:dyDescent="0.3">
      <c r="A7" s="74">
        <v>4</v>
      </c>
      <c r="B7" s="74" t="s">
        <v>291</v>
      </c>
      <c r="C7" s="80">
        <v>485</v>
      </c>
    </row>
    <row r="8" spans="1:3" x14ac:dyDescent="0.3">
      <c r="A8" s="74">
        <v>5</v>
      </c>
      <c r="B8" s="74" t="s">
        <v>292</v>
      </c>
      <c r="C8" s="80">
        <v>548</v>
      </c>
    </row>
    <row r="9" spans="1:3" x14ac:dyDescent="0.3">
      <c r="A9" s="74">
        <v>6</v>
      </c>
      <c r="B9" s="74" t="s">
        <v>293</v>
      </c>
      <c r="C9" s="80">
        <v>611</v>
      </c>
    </row>
    <row r="10" spans="1:3" x14ac:dyDescent="0.3">
      <c r="A10" s="74">
        <v>7</v>
      </c>
      <c r="B10" s="74" t="s">
        <v>294</v>
      </c>
      <c r="C10" s="80">
        <v>674</v>
      </c>
    </row>
    <row r="11" spans="1:3" x14ac:dyDescent="0.3">
      <c r="A11" s="74">
        <v>8</v>
      </c>
      <c r="B11" s="74" t="s">
        <v>295</v>
      </c>
      <c r="C11" s="80">
        <v>737</v>
      </c>
    </row>
    <row r="12" spans="1:3" x14ac:dyDescent="0.3">
      <c r="A12" s="74">
        <v>9</v>
      </c>
      <c r="B12" s="74" t="s">
        <v>296</v>
      </c>
      <c r="C12" s="80">
        <v>800</v>
      </c>
    </row>
    <row r="13" spans="1:3" x14ac:dyDescent="0.3">
      <c r="A13" s="74">
        <v>10</v>
      </c>
      <c r="B13" s="74" t="s">
        <v>297</v>
      </c>
      <c r="C13" s="80">
        <v>863</v>
      </c>
    </row>
    <row r="14" spans="1:3" x14ac:dyDescent="0.3">
      <c r="A14" s="74">
        <v>11</v>
      </c>
      <c r="B14" s="74" t="s">
        <v>298</v>
      </c>
      <c r="C14" s="80">
        <v>926</v>
      </c>
    </row>
    <row r="15" spans="1:3" x14ac:dyDescent="0.3">
      <c r="A15" s="74">
        <v>12</v>
      </c>
      <c r="B15" s="74" t="s">
        <v>299</v>
      </c>
      <c r="C15" s="80">
        <v>989</v>
      </c>
    </row>
    <row r="16" spans="1:3" x14ac:dyDescent="0.3">
      <c r="A16" s="74">
        <v>13</v>
      </c>
      <c r="B16" s="74" t="s">
        <v>300</v>
      </c>
      <c r="C16" s="80">
        <v>1052</v>
      </c>
    </row>
    <row r="17" spans="1:3" x14ac:dyDescent="0.3">
      <c r="A17" s="74">
        <v>14</v>
      </c>
      <c r="B17" s="74" t="s">
        <v>301</v>
      </c>
      <c r="C17" s="80">
        <v>1115</v>
      </c>
    </row>
    <row r="18" spans="1:3" x14ac:dyDescent="0.3">
      <c r="A18" s="74">
        <v>15</v>
      </c>
      <c r="B18" s="74" t="s">
        <v>302</v>
      </c>
      <c r="C18" s="80">
        <v>1178</v>
      </c>
    </row>
    <row r="19" spans="1:3" x14ac:dyDescent="0.3">
      <c r="A19" s="74">
        <v>16</v>
      </c>
      <c r="B19" s="74" t="s">
        <v>303</v>
      </c>
      <c r="C19" s="80">
        <v>1241</v>
      </c>
    </row>
    <row r="20" spans="1:3" x14ac:dyDescent="0.3">
      <c r="A20" s="74">
        <v>17</v>
      </c>
      <c r="B20" s="74" t="s">
        <v>304</v>
      </c>
      <c r="C20" s="80">
        <v>1304</v>
      </c>
    </row>
    <row r="21" spans="1:3" x14ac:dyDescent="0.3">
      <c r="A21" s="74">
        <v>18</v>
      </c>
      <c r="B21" s="74" t="s">
        <v>305</v>
      </c>
      <c r="C21" s="80">
        <v>1367</v>
      </c>
    </row>
    <row r="22" spans="1:3" x14ac:dyDescent="0.3">
      <c r="A22" s="74">
        <v>19</v>
      </c>
      <c r="B22" s="74" t="s">
        <v>306</v>
      </c>
      <c r="C22" s="80">
        <v>1430</v>
      </c>
    </row>
    <row r="23" spans="1:3" x14ac:dyDescent="0.3">
      <c r="A23" s="74">
        <v>20</v>
      </c>
      <c r="B23" s="74" t="s">
        <v>307</v>
      </c>
      <c r="C23" s="80">
        <v>1493</v>
      </c>
    </row>
    <row r="24" spans="1:3" x14ac:dyDescent="0.3">
      <c r="A24" s="74">
        <v>21</v>
      </c>
      <c r="B24" s="74" t="s">
        <v>308</v>
      </c>
      <c r="C24" s="80">
        <v>1556</v>
      </c>
    </row>
    <row r="25" spans="1:3" x14ac:dyDescent="0.3">
      <c r="A25" s="74">
        <v>22</v>
      </c>
      <c r="B25" s="75" t="s">
        <v>309</v>
      </c>
      <c r="C25" s="80">
        <v>63</v>
      </c>
    </row>
    <row r="26" spans="1:3" x14ac:dyDescent="0.3">
      <c r="A26" s="74">
        <v>23</v>
      </c>
      <c r="B26" s="74" t="s">
        <v>310</v>
      </c>
      <c r="C26" s="80">
        <v>126</v>
      </c>
    </row>
    <row r="27" spans="1:3" x14ac:dyDescent="0.3">
      <c r="A27" s="74">
        <v>24</v>
      </c>
      <c r="B27" s="74" t="s">
        <v>311</v>
      </c>
      <c r="C27" s="80">
        <v>189</v>
      </c>
    </row>
    <row r="28" spans="1:3" x14ac:dyDescent="0.3">
      <c r="A28" s="74">
        <v>25</v>
      </c>
      <c r="B28" s="74" t="s">
        <v>312</v>
      </c>
      <c r="C28" s="80">
        <v>252</v>
      </c>
    </row>
    <row r="29" spans="1:3" x14ac:dyDescent="0.3">
      <c r="A29" s="74">
        <v>26</v>
      </c>
      <c r="B29" s="74" t="s">
        <v>313</v>
      </c>
      <c r="C29" s="80">
        <v>315</v>
      </c>
    </row>
    <row r="30" spans="1:3" x14ac:dyDescent="0.3">
      <c r="A30" s="74">
        <v>27</v>
      </c>
      <c r="B30" s="74" t="s">
        <v>314</v>
      </c>
      <c r="C30" s="80">
        <v>378</v>
      </c>
    </row>
    <row r="31" spans="1:3" x14ac:dyDescent="0.3">
      <c r="A31" s="74">
        <v>28</v>
      </c>
      <c r="B31" s="74" t="s">
        <v>315</v>
      </c>
      <c r="C31" s="80">
        <v>441</v>
      </c>
    </row>
    <row r="32" spans="1:3" x14ac:dyDescent="0.3">
      <c r="A32" s="74">
        <v>29</v>
      </c>
      <c r="B32" s="74" t="s">
        <v>316</v>
      </c>
      <c r="C32" s="80">
        <v>504</v>
      </c>
    </row>
    <row r="33" spans="1:3" x14ac:dyDescent="0.3">
      <c r="A33" s="74">
        <v>30</v>
      </c>
      <c r="B33" s="74" t="s">
        <v>317</v>
      </c>
      <c r="C33" s="80">
        <v>567</v>
      </c>
    </row>
    <row r="34" spans="1:3" x14ac:dyDescent="0.3">
      <c r="A34" s="74">
        <v>31</v>
      </c>
      <c r="B34" s="74" t="s">
        <v>318</v>
      </c>
      <c r="C34" s="80">
        <v>630</v>
      </c>
    </row>
    <row r="35" spans="1:3" x14ac:dyDescent="0.3">
      <c r="A35" s="74">
        <v>32</v>
      </c>
      <c r="B35" s="74" t="s">
        <v>319</v>
      </c>
      <c r="C35" s="80">
        <v>693</v>
      </c>
    </row>
    <row r="36" spans="1:3" x14ac:dyDescent="0.3">
      <c r="A36" s="74">
        <v>33</v>
      </c>
      <c r="B36" s="74" t="s">
        <v>320</v>
      </c>
      <c r="C36" s="80">
        <v>756</v>
      </c>
    </row>
    <row r="37" spans="1:3" x14ac:dyDescent="0.3">
      <c r="A37" s="74">
        <v>34</v>
      </c>
      <c r="B37" s="74" t="s">
        <v>321</v>
      </c>
      <c r="C37" s="80">
        <v>819</v>
      </c>
    </row>
    <row r="38" spans="1:3" x14ac:dyDescent="0.3">
      <c r="A38" s="74">
        <v>35</v>
      </c>
      <c r="B38" s="74" t="s">
        <v>322</v>
      </c>
      <c r="C38" s="80">
        <v>882</v>
      </c>
    </row>
    <row r="39" spans="1:3" x14ac:dyDescent="0.3">
      <c r="A39" s="74">
        <v>36</v>
      </c>
      <c r="B39" s="74" t="s">
        <v>323</v>
      </c>
      <c r="C39" s="80">
        <v>945</v>
      </c>
    </row>
    <row r="40" spans="1:3" x14ac:dyDescent="0.3">
      <c r="A40" s="74">
        <v>37</v>
      </c>
      <c r="B40" s="74" t="s">
        <v>324</v>
      </c>
      <c r="C40" s="80">
        <v>1008</v>
      </c>
    </row>
    <row r="41" spans="1:3" x14ac:dyDescent="0.3">
      <c r="A41" s="74">
        <v>38</v>
      </c>
      <c r="B41" s="74" t="s">
        <v>325</v>
      </c>
      <c r="C41" s="80">
        <v>1071</v>
      </c>
    </row>
    <row r="42" spans="1:3" x14ac:dyDescent="0.3">
      <c r="A42" s="74">
        <v>39</v>
      </c>
      <c r="B42" s="74" t="s">
        <v>326</v>
      </c>
      <c r="C42" s="80">
        <v>1134</v>
      </c>
    </row>
    <row r="43" spans="1:3" x14ac:dyDescent="0.3">
      <c r="A43" s="74">
        <v>40</v>
      </c>
      <c r="B43" s="74" t="s">
        <v>327</v>
      </c>
      <c r="C43" s="80">
        <v>1197</v>
      </c>
    </row>
    <row r="44" spans="1:3" x14ac:dyDescent="0.3">
      <c r="A44" s="74">
        <v>41</v>
      </c>
      <c r="B44" s="74" t="s">
        <v>328</v>
      </c>
      <c r="C44" s="80">
        <v>1260</v>
      </c>
    </row>
    <row r="45" spans="1:3" x14ac:dyDescent="0.3">
      <c r="A45" s="74">
        <v>42</v>
      </c>
      <c r="B45" s="74" t="s">
        <v>329</v>
      </c>
      <c r="C45" s="80">
        <v>1323</v>
      </c>
    </row>
    <row r="46" spans="1:3" x14ac:dyDescent="0.3">
      <c r="A46" s="74">
        <v>43</v>
      </c>
      <c r="B46" s="74" t="s">
        <v>330</v>
      </c>
      <c r="C46" s="80">
        <v>108</v>
      </c>
    </row>
    <row r="47" spans="1:3" x14ac:dyDescent="0.3">
      <c r="A47" s="74">
        <v>44</v>
      </c>
      <c r="B47" s="74" t="s">
        <v>331</v>
      </c>
      <c r="C47" s="80">
        <v>237</v>
      </c>
    </row>
    <row r="48" spans="1:3" x14ac:dyDescent="0.3">
      <c r="A48" s="74">
        <v>45</v>
      </c>
      <c r="B48" s="74" t="s">
        <v>332</v>
      </c>
      <c r="C48" s="80">
        <v>301</v>
      </c>
    </row>
    <row r="49" spans="1:3" x14ac:dyDescent="0.3">
      <c r="A49" s="74">
        <v>46</v>
      </c>
      <c r="B49" s="74" t="s">
        <v>333</v>
      </c>
      <c r="C49" s="80">
        <v>364</v>
      </c>
    </row>
    <row r="50" spans="1:3" x14ac:dyDescent="0.3">
      <c r="A50" s="74">
        <v>47</v>
      </c>
      <c r="B50" s="74" t="s">
        <v>334</v>
      </c>
      <c r="C50" s="80">
        <v>427</v>
      </c>
    </row>
    <row r="51" spans="1:3" x14ac:dyDescent="0.3">
      <c r="A51" s="74">
        <v>48</v>
      </c>
      <c r="B51" s="74" t="s">
        <v>335</v>
      </c>
      <c r="C51" s="80">
        <v>129</v>
      </c>
    </row>
    <row r="52" spans="1:3" x14ac:dyDescent="0.3">
      <c r="A52" s="74">
        <v>49</v>
      </c>
      <c r="B52" s="74" t="s">
        <v>336</v>
      </c>
      <c r="C52" s="80">
        <v>193</v>
      </c>
    </row>
    <row r="53" spans="1:3" x14ac:dyDescent="0.3">
      <c r="A53" s="74">
        <v>50</v>
      </c>
      <c r="B53" s="74" t="s">
        <v>337</v>
      </c>
      <c r="C53" s="80">
        <v>256</v>
      </c>
    </row>
    <row r="54" spans="1:3" x14ac:dyDescent="0.3">
      <c r="A54" s="74">
        <v>51</v>
      </c>
      <c r="B54" s="74" t="s">
        <v>338</v>
      </c>
      <c r="C54" s="80">
        <v>319</v>
      </c>
    </row>
    <row r="55" spans="1:3" x14ac:dyDescent="0.3">
      <c r="A55" s="74">
        <v>52</v>
      </c>
      <c r="B55" s="74" t="s">
        <v>339</v>
      </c>
      <c r="C55" s="80">
        <v>64</v>
      </c>
    </row>
    <row r="56" spans="1:3" x14ac:dyDescent="0.3">
      <c r="A56" s="74">
        <v>53</v>
      </c>
      <c r="B56" s="74" t="s">
        <v>340</v>
      </c>
      <c r="C56" s="80">
        <v>127</v>
      </c>
    </row>
    <row r="57" spans="1:3" x14ac:dyDescent="0.3">
      <c r="A57" s="74">
        <v>54</v>
      </c>
      <c r="B57" s="74" t="s">
        <v>341</v>
      </c>
      <c r="C57" s="80">
        <v>190</v>
      </c>
    </row>
    <row r="58" spans="1:3" x14ac:dyDescent="0.3">
      <c r="A58" s="74">
        <v>55</v>
      </c>
      <c r="B58" s="74" t="s">
        <v>342</v>
      </c>
      <c r="C58" s="80">
        <v>63</v>
      </c>
    </row>
    <row r="59" spans="1:3" x14ac:dyDescent="0.3">
      <c r="A59" s="74">
        <v>56</v>
      </c>
      <c r="B59" s="74" t="s">
        <v>343</v>
      </c>
      <c r="C59" s="80">
        <v>126</v>
      </c>
    </row>
    <row r="60" spans="1:3" x14ac:dyDescent="0.3">
      <c r="A60" s="74">
        <v>57</v>
      </c>
      <c r="B60" s="74" t="s">
        <v>344</v>
      </c>
      <c r="C60" s="80">
        <v>63</v>
      </c>
    </row>
    <row r="61" spans="1:3" x14ac:dyDescent="0.3">
      <c r="A61" s="74">
        <v>58</v>
      </c>
      <c r="B61" s="74" t="s">
        <v>345</v>
      </c>
      <c r="C61" s="80">
        <v>129</v>
      </c>
    </row>
    <row r="62" spans="1:3" x14ac:dyDescent="0.3">
      <c r="A62" s="74">
        <v>59</v>
      </c>
      <c r="B62" s="74" t="s">
        <v>346</v>
      </c>
      <c r="C62" s="80">
        <v>193</v>
      </c>
    </row>
    <row r="63" spans="1:3" x14ac:dyDescent="0.3">
      <c r="A63" s="74">
        <v>60</v>
      </c>
      <c r="B63" s="74" t="s">
        <v>347</v>
      </c>
      <c r="C63" s="80">
        <v>256</v>
      </c>
    </row>
    <row r="64" spans="1:3" x14ac:dyDescent="0.3">
      <c r="A64" s="74">
        <v>61</v>
      </c>
      <c r="B64" s="74" t="s">
        <v>348</v>
      </c>
      <c r="C64" s="80">
        <v>319</v>
      </c>
    </row>
    <row r="65" spans="1:3" x14ac:dyDescent="0.3">
      <c r="A65" s="74">
        <v>62</v>
      </c>
      <c r="B65" s="74" t="s">
        <v>349</v>
      </c>
      <c r="C65" s="80">
        <v>64</v>
      </c>
    </row>
    <row r="66" spans="1:3" x14ac:dyDescent="0.3">
      <c r="A66" s="74">
        <v>63</v>
      </c>
      <c r="B66" s="74" t="s">
        <v>350</v>
      </c>
      <c r="C66" s="80">
        <v>127</v>
      </c>
    </row>
    <row r="67" spans="1:3" x14ac:dyDescent="0.3">
      <c r="A67" s="74">
        <v>64</v>
      </c>
      <c r="B67" s="74" t="s">
        <v>351</v>
      </c>
      <c r="C67" s="80">
        <v>190</v>
      </c>
    </row>
    <row r="68" spans="1:3" x14ac:dyDescent="0.3">
      <c r="A68" s="74">
        <v>65</v>
      </c>
      <c r="B68" s="74" t="s">
        <v>352</v>
      </c>
      <c r="C68" s="80">
        <v>63</v>
      </c>
    </row>
    <row r="69" spans="1:3" x14ac:dyDescent="0.3">
      <c r="A69" s="74">
        <v>66</v>
      </c>
      <c r="B69" s="74" t="s">
        <v>353</v>
      </c>
      <c r="C69" s="80">
        <v>126</v>
      </c>
    </row>
    <row r="70" spans="1:3" x14ac:dyDescent="0.3">
      <c r="A70" s="74">
        <v>67</v>
      </c>
      <c r="B70" s="74" t="s">
        <v>354</v>
      </c>
      <c r="C70" s="80">
        <v>63</v>
      </c>
    </row>
    <row r="71" spans="1:3" x14ac:dyDescent="0.3">
      <c r="A71" s="74">
        <v>68</v>
      </c>
      <c r="B71" s="74" t="s">
        <v>355</v>
      </c>
      <c r="C71" s="80">
        <v>64</v>
      </c>
    </row>
    <row r="72" spans="1:3" x14ac:dyDescent="0.3">
      <c r="A72" s="74">
        <v>69</v>
      </c>
      <c r="B72" s="74" t="s">
        <v>356</v>
      </c>
      <c r="C72" s="80">
        <v>127</v>
      </c>
    </row>
    <row r="73" spans="1:3" x14ac:dyDescent="0.3">
      <c r="A73" s="74">
        <v>70</v>
      </c>
      <c r="B73" s="74" t="s">
        <v>357</v>
      </c>
      <c r="C73" s="80">
        <v>190</v>
      </c>
    </row>
    <row r="74" spans="1:3" x14ac:dyDescent="0.3">
      <c r="A74" s="74">
        <v>71</v>
      </c>
      <c r="B74" s="74" t="s">
        <v>358</v>
      </c>
      <c r="C74" s="80">
        <v>63</v>
      </c>
    </row>
    <row r="75" spans="1:3" x14ac:dyDescent="0.3">
      <c r="A75" s="74">
        <v>72</v>
      </c>
      <c r="B75" s="74" t="s">
        <v>359</v>
      </c>
      <c r="C75" s="80">
        <v>126</v>
      </c>
    </row>
    <row r="76" spans="1:3" x14ac:dyDescent="0.3">
      <c r="A76" s="74">
        <v>73</v>
      </c>
      <c r="B76" s="74" t="s">
        <v>360</v>
      </c>
      <c r="C76" s="80">
        <v>63</v>
      </c>
    </row>
    <row r="77" spans="1:3" x14ac:dyDescent="0.3">
      <c r="A77" s="74">
        <v>74</v>
      </c>
      <c r="B77" s="74" t="s">
        <v>361</v>
      </c>
      <c r="C77" s="80">
        <v>63</v>
      </c>
    </row>
    <row r="78" spans="1:3" x14ac:dyDescent="0.3">
      <c r="A78" s="74">
        <v>75</v>
      </c>
      <c r="B78" s="74" t="s">
        <v>362</v>
      </c>
      <c r="C78" s="80">
        <v>126</v>
      </c>
    </row>
    <row r="79" spans="1:3" x14ac:dyDescent="0.3">
      <c r="A79" s="74">
        <v>76</v>
      </c>
      <c r="B79" s="74" t="s">
        <v>363</v>
      </c>
      <c r="C79" s="80">
        <v>63</v>
      </c>
    </row>
    <row r="80" spans="1:3" x14ac:dyDescent="0.3">
      <c r="A80" s="74">
        <v>77</v>
      </c>
      <c r="B80" s="74" t="s">
        <v>364</v>
      </c>
      <c r="C80" s="80">
        <v>63</v>
      </c>
    </row>
    <row r="81" spans="1:3" x14ac:dyDescent="0.3">
      <c r="A81" s="74">
        <v>78</v>
      </c>
      <c r="B81" s="74" t="s">
        <v>365</v>
      </c>
      <c r="C81" s="81">
        <v>0.9</v>
      </c>
    </row>
    <row r="82" spans="1:3" x14ac:dyDescent="0.3">
      <c r="A82" s="74">
        <v>79</v>
      </c>
      <c r="B82" s="74" t="s">
        <v>366</v>
      </c>
      <c r="C82" s="81">
        <v>0.9</v>
      </c>
    </row>
    <row r="83" spans="1:3" x14ac:dyDescent="0.3">
      <c r="A83" s="74">
        <v>80</v>
      </c>
      <c r="B83" s="74" t="s">
        <v>367</v>
      </c>
      <c r="C83" s="81">
        <v>1</v>
      </c>
    </row>
    <row r="84" spans="1:3" x14ac:dyDescent="0.3">
      <c r="A84" s="74">
        <v>81</v>
      </c>
      <c r="B84" s="74" t="s">
        <v>368</v>
      </c>
      <c r="C84" s="81">
        <v>0.5</v>
      </c>
    </row>
    <row r="85" spans="1:3" x14ac:dyDescent="0.3">
      <c r="A85" s="74">
        <v>82</v>
      </c>
      <c r="B85" s="74" t="s">
        <v>369</v>
      </c>
      <c r="C85" s="81">
        <v>0.25</v>
      </c>
    </row>
    <row r="86" spans="1:3" x14ac:dyDescent="0.3">
      <c r="A86" s="74">
        <v>83</v>
      </c>
      <c r="B86" s="74" t="s">
        <v>370</v>
      </c>
      <c r="C86" s="81">
        <v>0.25</v>
      </c>
    </row>
    <row r="87" spans="1:3" x14ac:dyDescent="0.3">
      <c r="A87" s="74">
        <v>84</v>
      </c>
      <c r="B87" s="74" t="s">
        <v>371</v>
      </c>
      <c r="C87" s="81">
        <v>0.5</v>
      </c>
    </row>
    <row r="88" spans="1:3" x14ac:dyDescent="0.3">
      <c r="A88" s="74">
        <v>85</v>
      </c>
      <c r="B88" s="74" t="s">
        <v>372</v>
      </c>
      <c r="C88" s="81">
        <v>0.25</v>
      </c>
    </row>
    <row r="89" spans="1:3" x14ac:dyDescent="0.3">
      <c r="A89" s="74">
        <v>86</v>
      </c>
      <c r="B89" s="74" t="s">
        <v>373</v>
      </c>
      <c r="C89" s="81">
        <v>0.25</v>
      </c>
    </row>
    <row r="90" spans="1:3" x14ac:dyDescent="0.3">
      <c r="A90" s="74">
        <v>87</v>
      </c>
      <c r="B90" s="74" t="s">
        <v>374</v>
      </c>
      <c r="C90" s="81">
        <v>0.5</v>
      </c>
    </row>
    <row r="91" spans="1:3" x14ac:dyDescent="0.3">
      <c r="A91" s="74">
        <v>88</v>
      </c>
      <c r="B91" s="74" t="s">
        <v>375</v>
      </c>
      <c r="C91" s="81">
        <v>0.25</v>
      </c>
    </row>
    <row r="92" spans="1:3" x14ac:dyDescent="0.3">
      <c r="A92" s="74">
        <v>89</v>
      </c>
      <c r="B92" s="74" t="s">
        <v>376</v>
      </c>
      <c r="C92" s="81">
        <v>0.25</v>
      </c>
    </row>
    <row r="93" spans="1:3" x14ac:dyDescent="0.3">
      <c r="A93" s="74">
        <v>90</v>
      </c>
      <c r="B93" s="74" t="s">
        <v>377</v>
      </c>
      <c r="C93" s="81">
        <v>0.2</v>
      </c>
    </row>
    <row r="94" spans="1:3" x14ac:dyDescent="0.3">
      <c r="A94" s="74">
        <v>91</v>
      </c>
      <c r="B94" s="74" t="s">
        <v>378</v>
      </c>
      <c r="C94" s="81">
        <v>0.4</v>
      </c>
    </row>
  </sheetData>
  <autoFilter ref="A3:B94" xr:uid="{00000000-0009-0000-0000-000001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0000"/>
    <pageSetUpPr autoPageBreaks="0" fitToPage="1"/>
  </sheetPr>
  <dimension ref="A1:CS232"/>
  <sheetViews>
    <sheetView tabSelected="1" zoomScaleNormal="100" zoomScaleSheetLayoutView="100" workbookViewId="0"/>
  </sheetViews>
  <sheetFormatPr defaultColWidth="9" defaultRowHeight="17.2" customHeight="1" x14ac:dyDescent="0.3"/>
  <cols>
    <col min="1" max="1" width="4.62890625" style="37" customWidth="1"/>
    <col min="2" max="2" width="7.62890625" style="37" customWidth="1"/>
    <col min="3" max="3" width="38.3671875" style="26" bestFit="1" customWidth="1"/>
    <col min="4" max="5" width="8.62890625" style="37" customWidth="1"/>
    <col min="6" max="6" width="4.1015625" style="26" customWidth="1"/>
    <col min="7" max="7" width="5" style="37" bestFit="1" customWidth="1"/>
    <col min="8" max="9" width="8.62890625" style="37" customWidth="1"/>
    <col min="10" max="10" width="3.3671875" style="37" bestFit="1" customWidth="1"/>
    <col min="11" max="11" width="4.62890625" style="37" bestFit="1" customWidth="1"/>
    <col min="12" max="12" width="19.62890625" style="37" customWidth="1"/>
    <col min="13" max="13" width="25.3671875" style="37" bestFit="1" customWidth="1"/>
    <col min="14" max="14" width="5.734375" style="37" bestFit="1" customWidth="1"/>
    <col min="15" max="15" width="8.62890625" style="37" bestFit="1" customWidth="1"/>
    <col min="16" max="16" width="8.62890625" style="37" customWidth="1"/>
    <col min="17" max="17" width="2.47265625" style="37" bestFit="1" customWidth="1"/>
    <col min="18" max="18" width="5.26171875" style="37" customWidth="1"/>
    <col min="19" max="19" width="6.3671875" style="37" bestFit="1" customWidth="1"/>
    <col min="20" max="20" width="8.47265625" style="37" bestFit="1" customWidth="1"/>
    <col min="21" max="21" width="2.734375" style="37" customWidth="1"/>
    <col min="22" max="16384" width="9" style="37"/>
  </cols>
  <sheetData>
    <row r="1" spans="1:21" ht="17.2" customHeight="1" x14ac:dyDescent="0.3">
      <c r="A1" s="36"/>
    </row>
    <row r="2" spans="1:21" ht="17.2" customHeight="1" x14ac:dyDescent="0.3">
      <c r="A2" s="36" t="s">
        <v>662</v>
      </c>
    </row>
    <row r="3" spans="1:21" ht="17.2" customHeight="1" x14ac:dyDescent="0.3">
      <c r="A3" s="36"/>
    </row>
    <row r="4" spans="1:21" ht="17.2" customHeight="1" x14ac:dyDescent="0.3">
      <c r="A4" s="36"/>
    </row>
    <row r="5" spans="1:21" ht="17.2" customHeight="1" x14ac:dyDescent="0.3">
      <c r="A5" s="25" t="s">
        <v>396</v>
      </c>
      <c r="B5" s="58"/>
      <c r="C5" s="97" t="s">
        <v>12</v>
      </c>
      <c r="D5" s="59"/>
      <c r="E5" s="52"/>
      <c r="F5" s="35" t="s">
        <v>395</v>
      </c>
      <c r="G5" s="52"/>
      <c r="H5" s="35"/>
      <c r="I5" s="35"/>
      <c r="J5" s="52"/>
      <c r="K5" s="52"/>
      <c r="L5" s="52"/>
      <c r="M5" s="52"/>
      <c r="N5" s="52"/>
      <c r="O5" s="52"/>
      <c r="P5" s="52"/>
      <c r="Q5" s="52"/>
      <c r="R5" s="52"/>
      <c r="S5" s="24" t="s">
        <v>11</v>
      </c>
      <c r="T5" s="24" t="s">
        <v>10</v>
      </c>
      <c r="U5" s="94"/>
    </row>
    <row r="6" spans="1:21" ht="17.2" customHeight="1" x14ac:dyDescent="0.3">
      <c r="A6" s="23" t="s">
        <v>9</v>
      </c>
      <c r="B6" s="22" t="s">
        <v>8</v>
      </c>
      <c r="C6" s="21"/>
      <c r="D6" s="56"/>
      <c r="E6" s="55"/>
      <c r="F6" s="6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20" t="s">
        <v>1</v>
      </c>
      <c r="T6" s="20" t="s">
        <v>0</v>
      </c>
      <c r="U6" s="94"/>
    </row>
    <row r="7" spans="1:21" ht="17.2" customHeight="1" x14ac:dyDescent="0.3">
      <c r="A7" s="9">
        <v>34</v>
      </c>
      <c r="B7" s="10">
        <v>1111</v>
      </c>
      <c r="C7" s="8" t="s">
        <v>661</v>
      </c>
      <c r="D7" s="141" t="s">
        <v>464</v>
      </c>
      <c r="E7" s="138" t="s">
        <v>463</v>
      </c>
      <c r="F7" s="88"/>
      <c r="G7" s="89"/>
      <c r="H7" s="7"/>
      <c r="I7" s="5"/>
      <c r="J7" s="57"/>
      <c r="K7" s="57"/>
      <c r="L7" s="5"/>
      <c r="M7" s="5"/>
      <c r="N7" s="5"/>
      <c r="O7" s="5"/>
      <c r="P7" s="5"/>
      <c r="Q7" s="47"/>
      <c r="R7" s="30"/>
      <c r="S7" s="67">
        <f>ROUND(F8,0)</f>
        <v>270</v>
      </c>
      <c r="T7" s="11" t="s">
        <v>394</v>
      </c>
    </row>
    <row r="8" spans="1:21" ht="17.2" customHeight="1" x14ac:dyDescent="0.3">
      <c r="A8" s="9">
        <v>34</v>
      </c>
      <c r="B8" s="10">
        <v>1112</v>
      </c>
      <c r="C8" s="8" t="s">
        <v>660</v>
      </c>
      <c r="D8" s="142"/>
      <c r="E8" s="140"/>
      <c r="F8" s="101">
        <v>270</v>
      </c>
      <c r="G8" s="40" t="s">
        <v>13</v>
      </c>
      <c r="H8" s="138" t="s">
        <v>410</v>
      </c>
      <c r="I8" s="158"/>
      <c r="J8" s="158"/>
      <c r="K8" s="159"/>
      <c r="L8" s="5" t="s">
        <v>383</v>
      </c>
      <c r="M8" s="6"/>
      <c r="N8" s="86" t="s">
        <v>380</v>
      </c>
      <c r="O8" s="29">
        <v>0.7</v>
      </c>
      <c r="P8" s="113"/>
      <c r="Q8" s="86"/>
      <c r="R8" s="29"/>
      <c r="S8" s="67">
        <f>ROUND(F8*O8,0)</f>
        <v>189</v>
      </c>
      <c r="T8" s="11"/>
    </row>
    <row r="9" spans="1:21" ht="17.2" customHeight="1" x14ac:dyDescent="0.3">
      <c r="A9" s="9">
        <v>34</v>
      </c>
      <c r="B9" s="10">
        <v>1113</v>
      </c>
      <c r="C9" s="8" t="s">
        <v>659</v>
      </c>
      <c r="D9" s="142"/>
      <c r="E9" s="140"/>
      <c r="F9" s="33"/>
      <c r="G9" s="40"/>
      <c r="H9" s="139"/>
      <c r="I9" s="144"/>
      <c r="J9" s="144"/>
      <c r="K9" s="160"/>
      <c r="L9" s="5" t="s">
        <v>382</v>
      </c>
      <c r="M9" s="6"/>
      <c r="N9" s="86" t="s">
        <v>380</v>
      </c>
      <c r="O9" s="29">
        <v>0.5</v>
      </c>
      <c r="P9" s="113"/>
      <c r="Q9" s="86"/>
      <c r="R9" s="29"/>
      <c r="S9" s="67">
        <f>ROUND(F8*O9,0)</f>
        <v>135</v>
      </c>
      <c r="T9" s="11"/>
    </row>
    <row r="10" spans="1:21" ht="17.2" customHeight="1" x14ac:dyDescent="0.3">
      <c r="A10" s="9">
        <v>34</v>
      </c>
      <c r="B10" s="10">
        <v>1114</v>
      </c>
      <c r="C10" s="8" t="s">
        <v>658</v>
      </c>
      <c r="D10" s="18"/>
      <c r="E10" s="49"/>
      <c r="F10" s="33"/>
      <c r="G10" s="40"/>
      <c r="H10" s="39"/>
      <c r="I10" s="6"/>
      <c r="J10" s="55"/>
      <c r="K10" s="55"/>
      <c r="L10" s="5"/>
      <c r="M10" s="6"/>
      <c r="N10" s="86"/>
      <c r="O10" s="29"/>
      <c r="P10" s="147" t="s">
        <v>381</v>
      </c>
      <c r="Q10" s="45">
        <v>5</v>
      </c>
      <c r="R10" s="105" t="s">
        <v>402</v>
      </c>
      <c r="S10" s="67">
        <f>ROUND(F8,0)-Q10</f>
        <v>265</v>
      </c>
      <c r="T10" s="11"/>
    </row>
    <row r="11" spans="1:21" ht="17.2" customHeight="1" x14ac:dyDescent="0.3">
      <c r="A11" s="9">
        <v>34</v>
      </c>
      <c r="B11" s="10">
        <v>1115</v>
      </c>
      <c r="C11" s="8" t="s">
        <v>657</v>
      </c>
      <c r="D11" s="18"/>
      <c r="E11" s="49"/>
      <c r="F11" s="33"/>
      <c r="G11" s="40"/>
      <c r="H11" s="138" t="s">
        <v>410</v>
      </c>
      <c r="I11" s="158"/>
      <c r="J11" s="158"/>
      <c r="K11" s="159"/>
      <c r="L11" s="5" t="s">
        <v>383</v>
      </c>
      <c r="M11" s="6"/>
      <c r="N11" s="86" t="s">
        <v>380</v>
      </c>
      <c r="O11" s="29">
        <v>0.7</v>
      </c>
      <c r="P11" s="148"/>
      <c r="Q11" s="96"/>
      <c r="R11" s="54"/>
      <c r="S11" s="67">
        <f>ROUND(F8*O11,0)-Q10</f>
        <v>184</v>
      </c>
      <c r="T11" s="11"/>
    </row>
    <row r="12" spans="1:21" ht="17.2" customHeight="1" x14ac:dyDescent="0.3">
      <c r="A12" s="9">
        <v>34</v>
      </c>
      <c r="B12" s="10">
        <v>1116</v>
      </c>
      <c r="C12" s="8" t="s">
        <v>656</v>
      </c>
      <c r="D12" s="18"/>
      <c r="E12" s="49"/>
      <c r="F12" s="33"/>
      <c r="G12" s="40"/>
      <c r="H12" s="139"/>
      <c r="I12" s="144"/>
      <c r="J12" s="144"/>
      <c r="K12" s="160"/>
      <c r="L12" s="5" t="s">
        <v>382</v>
      </c>
      <c r="M12" s="6"/>
      <c r="N12" s="86" t="s">
        <v>380</v>
      </c>
      <c r="O12" s="29">
        <v>0.5</v>
      </c>
      <c r="P12" s="149"/>
      <c r="Q12" s="86"/>
      <c r="R12" s="128"/>
      <c r="S12" s="67">
        <f>ROUND(F8*O12,0)-Q10</f>
        <v>130</v>
      </c>
      <c r="T12" s="11"/>
    </row>
    <row r="13" spans="1:21" ht="17.2" customHeight="1" x14ac:dyDescent="0.3">
      <c r="A13" s="9">
        <v>34</v>
      </c>
      <c r="B13" s="10">
        <v>1121</v>
      </c>
      <c r="C13" s="8" t="s">
        <v>655</v>
      </c>
      <c r="D13" s="18"/>
      <c r="E13" s="138" t="s">
        <v>450</v>
      </c>
      <c r="F13" s="52"/>
      <c r="G13" s="43"/>
      <c r="H13" s="7"/>
      <c r="I13" s="5"/>
      <c r="J13" s="57"/>
      <c r="K13" s="57"/>
      <c r="L13" s="5"/>
      <c r="M13" s="5"/>
      <c r="N13" s="47"/>
      <c r="O13" s="30"/>
      <c r="P13" s="30"/>
      <c r="Q13" s="47"/>
      <c r="R13" s="30"/>
      <c r="S13" s="67">
        <f>ROUND(F14,0)</f>
        <v>163</v>
      </c>
      <c r="T13" s="11"/>
    </row>
    <row r="14" spans="1:21" ht="17.2" customHeight="1" x14ac:dyDescent="0.3">
      <c r="A14" s="9">
        <v>34</v>
      </c>
      <c r="B14" s="10">
        <v>1122</v>
      </c>
      <c r="C14" s="8" t="s">
        <v>654</v>
      </c>
      <c r="D14" s="18"/>
      <c r="E14" s="140"/>
      <c r="F14" s="101">
        <v>163</v>
      </c>
      <c r="G14" s="40" t="s">
        <v>13</v>
      </c>
      <c r="H14" s="138" t="s">
        <v>410</v>
      </c>
      <c r="I14" s="158"/>
      <c r="J14" s="158"/>
      <c r="K14" s="159"/>
      <c r="L14" s="5" t="s">
        <v>383</v>
      </c>
      <c r="M14" s="6"/>
      <c r="N14" s="86" t="s">
        <v>380</v>
      </c>
      <c r="O14" s="29">
        <v>0.7</v>
      </c>
      <c r="P14" s="113"/>
      <c r="Q14" s="86"/>
      <c r="R14" s="29"/>
      <c r="S14" s="67">
        <f>ROUND(F14*O14,0)</f>
        <v>114</v>
      </c>
      <c r="T14" s="11"/>
    </row>
    <row r="15" spans="1:21" ht="17.2" customHeight="1" x14ac:dyDescent="0.3">
      <c r="A15" s="9">
        <v>34</v>
      </c>
      <c r="B15" s="10">
        <v>1123</v>
      </c>
      <c r="C15" s="8" t="s">
        <v>653</v>
      </c>
      <c r="D15" s="18"/>
      <c r="E15" s="140"/>
      <c r="F15" s="33"/>
      <c r="G15" s="40"/>
      <c r="H15" s="139"/>
      <c r="I15" s="144"/>
      <c r="J15" s="144"/>
      <c r="K15" s="160"/>
      <c r="L15" s="5" t="s">
        <v>382</v>
      </c>
      <c r="M15" s="6"/>
      <c r="N15" s="86" t="s">
        <v>380</v>
      </c>
      <c r="O15" s="29">
        <v>0.5</v>
      </c>
      <c r="P15" s="113"/>
      <c r="Q15" s="86"/>
      <c r="R15" s="29"/>
      <c r="S15" s="67">
        <f>ROUND(F14*O15,0)</f>
        <v>82</v>
      </c>
      <c r="T15" s="11"/>
    </row>
    <row r="16" spans="1:21" ht="17.2" customHeight="1" x14ac:dyDescent="0.3">
      <c r="A16" s="9">
        <v>34</v>
      </c>
      <c r="B16" s="10">
        <v>1124</v>
      </c>
      <c r="C16" s="8" t="s">
        <v>652</v>
      </c>
      <c r="D16" s="18"/>
      <c r="E16" s="49"/>
      <c r="F16" s="33"/>
      <c r="G16" s="40"/>
      <c r="H16" s="39"/>
      <c r="I16" s="6"/>
      <c r="J16" s="55"/>
      <c r="K16" s="55"/>
      <c r="L16" s="5"/>
      <c r="M16" s="6"/>
      <c r="N16" s="86"/>
      <c r="O16" s="29"/>
      <c r="P16" s="147" t="s">
        <v>381</v>
      </c>
      <c r="Q16" s="45">
        <v>5</v>
      </c>
      <c r="R16" s="105" t="s">
        <v>402</v>
      </c>
      <c r="S16" s="67">
        <f>ROUND(F14,0)-Q16</f>
        <v>158</v>
      </c>
      <c r="T16" s="11"/>
    </row>
    <row r="17" spans="1:49" ht="17.2" customHeight="1" x14ac:dyDescent="0.3">
      <c r="A17" s="9">
        <v>34</v>
      </c>
      <c r="B17" s="10">
        <v>1125</v>
      </c>
      <c r="C17" s="8" t="s">
        <v>651</v>
      </c>
      <c r="D17" s="18"/>
      <c r="E17" s="49"/>
      <c r="F17" s="33"/>
      <c r="G17" s="40"/>
      <c r="H17" s="138" t="s">
        <v>410</v>
      </c>
      <c r="I17" s="158"/>
      <c r="J17" s="158"/>
      <c r="K17" s="159"/>
      <c r="L17" s="5" t="s">
        <v>383</v>
      </c>
      <c r="M17" s="6"/>
      <c r="N17" s="86" t="s">
        <v>380</v>
      </c>
      <c r="O17" s="29">
        <v>0.7</v>
      </c>
      <c r="P17" s="148"/>
      <c r="Q17" s="96"/>
      <c r="R17" s="54"/>
      <c r="S17" s="67">
        <f>ROUND(F14*O17,0)-Q16</f>
        <v>109</v>
      </c>
      <c r="T17" s="11"/>
    </row>
    <row r="18" spans="1:49" ht="17.2" customHeight="1" x14ac:dyDescent="0.3">
      <c r="A18" s="9">
        <v>34</v>
      </c>
      <c r="B18" s="10">
        <v>1126</v>
      </c>
      <c r="C18" s="8" t="s">
        <v>650</v>
      </c>
      <c r="D18" s="17"/>
      <c r="E18" s="49"/>
      <c r="F18" s="33"/>
      <c r="G18" s="40"/>
      <c r="H18" s="139"/>
      <c r="I18" s="144"/>
      <c r="J18" s="144"/>
      <c r="K18" s="160"/>
      <c r="L18" s="5" t="s">
        <v>382</v>
      </c>
      <c r="M18" s="6"/>
      <c r="N18" s="86" t="s">
        <v>380</v>
      </c>
      <c r="O18" s="29">
        <v>0.5</v>
      </c>
      <c r="P18" s="149"/>
      <c r="Q18" s="86"/>
      <c r="R18" s="128"/>
      <c r="S18" s="67">
        <f>ROUND(F14*O18,0)-Q16</f>
        <v>77</v>
      </c>
      <c r="T18" s="11"/>
    </row>
    <row r="19" spans="1:49" ht="17.2" customHeight="1" x14ac:dyDescent="0.3">
      <c r="A19" s="9">
        <v>34</v>
      </c>
      <c r="B19" s="10">
        <v>1131</v>
      </c>
      <c r="C19" s="8" t="s">
        <v>649</v>
      </c>
      <c r="D19" s="141" t="s">
        <v>648</v>
      </c>
      <c r="E19" s="138" t="s">
        <v>436</v>
      </c>
      <c r="F19" s="88"/>
      <c r="G19" s="89"/>
      <c r="H19" s="7"/>
      <c r="I19" s="5"/>
      <c r="J19" s="57"/>
      <c r="K19" s="57"/>
      <c r="L19" s="5"/>
      <c r="M19" s="5"/>
      <c r="N19" s="47"/>
      <c r="O19" s="30"/>
      <c r="P19" s="30"/>
      <c r="Q19" s="47"/>
      <c r="R19" s="30"/>
      <c r="S19" s="67">
        <f>ROUND(F20,0)</f>
        <v>270</v>
      </c>
      <c r="T19" s="11"/>
    </row>
    <row r="20" spans="1:49" ht="17.2" customHeight="1" x14ac:dyDescent="0.3">
      <c r="A20" s="9">
        <v>34</v>
      </c>
      <c r="B20" s="10">
        <v>1132</v>
      </c>
      <c r="C20" s="8" t="s">
        <v>647</v>
      </c>
      <c r="D20" s="142"/>
      <c r="E20" s="140"/>
      <c r="F20" s="101">
        <v>270</v>
      </c>
      <c r="G20" s="40" t="s">
        <v>13</v>
      </c>
      <c r="H20" s="138" t="s">
        <v>410</v>
      </c>
      <c r="I20" s="158"/>
      <c r="J20" s="158"/>
      <c r="K20" s="159"/>
      <c r="L20" s="5" t="s">
        <v>383</v>
      </c>
      <c r="M20" s="6"/>
      <c r="N20" s="86" t="s">
        <v>380</v>
      </c>
      <c r="O20" s="29">
        <v>0.7</v>
      </c>
      <c r="P20" s="113"/>
      <c r="Q20" s="86"/>
      <c r="R20" s="29"/>
      <c r="S20" s="67">
        <f>ROUND(F20*O20,0)</f>
        <v>189</v>
      </c>
      <c r="T20" s="11"/>
    </row>
    <row r="21" spans="1:49" ht="17.2" customHeight="1" x14ac:dyDescent="0.3">
      <c r="A21" s="9">
        <v>34</v>
      </c>
      <c r="B21" s="10">
        <v>1133</v>
      </c>
      <c r="C21" s="8" t="s">
        <v>646</v>
      </c>
      <c r="D21" s="142"/>
      <c r="E21" s="140"/>
      <c r="F21" s="33"/>
      <c r="G21" s="40"/>
      <c r="H21" s="139"/>
      <c r="I21" s="144"/>
      <c r="J21" s="144"/>
      <c r="K21" s="160"/>
      <c r="L21" s="5" t="s">
        <v>382</v>
      </c>
      <c r="M21" s="6"/>
      <c r="N21" s="86" t="s">
        <v>380</v>
      </c>
      <c r="O21" s="29">
        <v>0.5</v>
      </c>
      <c r="P21" s="113"/>
      <c r="Q21" s="86"/>
      <c r="R21" s="29"/>
      <c r="S21" s="67">
        <f>ROUND(F20*O21,0)</f>
        <v>135</v>
      </c>
      <c r="T21" s="11"/>
    </row>
    <row r="22" spans="1:49" ht="17.2" customHeight="1" x14ac:dyDescent="0.3">
      <c r="A22" s="9">
        <v>34</v>
      </c>
      <c r="B22" s="10">
        <v>1134</v>
      </c>
      <c r="C22" s="8" t="s">
        <v>645</v>
      </c>
      <c r="D22" s="18"/>
      <c r="E22" s="49"/>
      <c r="F22" s="33"/>
      <c r="G22" s="40"/>
      <c r="H22" s="39"/>
      <c r="I22" s="6"/>
      <c r="J22" s="55"/>
      <c r="K22" s="55"/>
      <c r="L22" s="5"/>
      <c r="M22" s="6"/>
      <c r="N22" s="86"/>
      <c r="O22" s="29"/>
      <c r="P22" s="147" t="s">
        <v>381</v>
      </c>
      <c r="Q22" s="45">
        <v>5</v>
      </c>
      <c r="R22" s="105" t="s">
        <v>402</v>
      </c>
      <c r="S22" s="67">
        <f>ROUND(F20,0)-Q22</f>
        <v>265</v>
      </c>
      <c r="T22" s="11"/>
    </row>
    <row r="23" spans="1:49" ht="17.2" customHeight="1" x14ac:dyDescent="0.3">
      <c r="A23" s="9">
        <v>34</v>
      </c>
      <c r="B23" s="10">
        <v>1135</v>
      </c>
      <c r="C23" s="8" t="s">
        <v>644</v>
      </c>
      <c r="D23" s="18"/>
      <c r="E23" s="49"/>
      <c r="F23" s="33"/>
      <c r="G23" s="40"/>
      <c r="H23" s="138" t="s">
        <v>410</v>
      </c>
      <c r="I23" s="158"/>
      <c r="J23" s="158"/>
      <c r="K23" s="159"/>
      <c r="L23" s="5" t="s">
        <v>383</v>
      </c>
      <c r="M23" s="6"/>
      <c r="N23" s="86" t="s">
        <v>380</v>
      </c>
      <c r="O23" s="29">
        <v>0.7</v>
      </c>
      <c r="P23" s="148"/>
      <c r="Q23" s="96"/>
      <c r="R23" s="54"/>
      <c r="S23" s="67">
        <f>ROUND(F20*O23,0)-Q22</f>
        <v>184</v>
      </c>
      <c r="T23" s="11"/>
    </row>
    <row r="24" spans="1:49" ht="17.2" customHeight="1" x14ac:dyDescent="0.3">
      <c r="A24" s="9">
        <v>34</v>
      </c>
      <c r="B24" s="10">
        <v>1136</v>
      </c>
      <c r="C24" s="8" t="s">
        <v>643</v>
      </c>
      <c r="D24" s="18"/>
      <c r="E24" s="49"/>
      <c r="F24" s="33"/>
      <c r="G24" s="40"/>
      <c r="H24" s="139"/>
      <c r="I24" s="144"/>
      <c r="J24" s="144"/>
      <c r="K24" s="160"/>
      <c r="L24" s="5" t="s">
        <v>382</v>
      </c>
      <c r="M24" s="6"/>
      <c r="N24" s="86" t="s">
        <v>380</v>
      </c>
      <c r="O24" s="29">
        <v>0.5</v>
      </c>
      <c r="P24" s="149"/>
      <c r="Q24" s="86"/>
      <c r="R24" s="128"/>
      <c r="S24" s="67">
        <f>ROUND(F20*O24,0)-Q22</f>
        <v>130</v>
      </c>
      <c r="T24" s="11"/>
    </row>
    <row r="25" spans="1:49" ht="17.2" customHeight="1" x14ac:dyDescent="0.3">
      <c r="A25" s="9">
        <v>34</v>
      </c>
      <c r="B25" s="10">
        <v>1141</v>
      </c>
      <c r="C25" s="8" t="s">
        <v>642</v>
      </c>
      <c r="D25" s="18"/>
      <c r="E25" s="138" t="s">
        <v>423</v>
      </c>
      <c r="F25" s="52"/>
      <c r="G25" s="43"/>
      <c r="H25" s="5"/>
      <c r="I25" s="5"/>
      <c r="J25" s="57"/>
      <c r="K25" s="57"/>
      <c r="L25" s="5"/>
      <c r="M25" s="5"/>
      <c r="N25" s="47"/>
      <c r="O25" s="30"/>
      <c r="P25" s="30"/>
      <c r="Q25" s="47"/>
      <c r="R25" s="30"/>
      <c r="S25" s="67">
        <f>ROUND(F26,0)</f>
        <v>163</v>
      </c>
      <c r="T25" s="11"/>
    </row>
    <row r="26" spans="1:49" ht="17.2" customHeight="1" x14ac:dyDescent="0.3">
      <c r="A26" s="9">
        <v>34</v>
      </c>
      <c r="B26" s="10">
        <v>1142</v>
      </c>
      <c r="C26" s="8" t="s">
        <v>641</v>
      </c>
      <c r="D26" s="18"/>
      <c r="E26" s="140"/>
      <c r="F26" s="101">
        <v>163</v>
      </c>
      <c r="G26" s="40" t="s">
        <v>13</v>
      </c>
      <c r="H26" s="138" t="s">
        <v>410</v>
      </c>
      <c r="I26" s="158"/>
      <c r="J26" s="158"/>
      <c r="K26" s="159"/>
      <c r="L26" s="5" t="s">
        <v>387</v>
      </c>
      <c r="M26" s="6"/>
      <c r="N26" s="86" t="s">
        <v>403</v>
      </c>
      <c r="O26" s="29">
        <v>0.7</v>
      </c>
      <c r="P26" s="113"/>
      <c r="Q26" s="86"/>
      <c r="R26" s="29"/>
      <c r="S26" s="67">
        <f>ROUND(F26*O26,0)</f>
        <v>114</v>
      </c>
      <c r="T26" s="11"/>
    </row>
    <row r="27" spans="1:49" ht="17.2" customHeight="1" x14ac:dyDescent="0.3">
      <c r="A27" s="9">
        <v>34</v>
      </c>
      <c r="B27" s="10">
        <v>1143</v>
      </c>
      <c r="C27" s="8" t="s">
        <v>640</v>
      </c>
      <c r="D27" s="18"/>
      <c r="E27" s="140"/>
      <c r="F27" s="33"/>
      <c r="G27" s="40"/>
      <c r="H27" s="139"/>
      <c r="I27" s="144"/>
      <c r="J27" s="144"/>
      <c r="K27" s="160"/>
      <c r="L27" s="5" t="s">
        <v>389</v>
      </c>
      <c r="M27" s="6"/>
      <c r="N27" s="86" t="s">
        <v>403</v>
      </c>
      <c r="O27" s="29">
        <v>0.5</v>
      </c>
      <c r="P27" s="113"/>
      <c r="Q27" s="86"/>
      <c r="R27" s="29"/>
      <c r="S27" s="67">
        <f>ROUND(F26*O27,0)</f>
        <v>82</v>
      </c>
      <c r="T27" s="11"/>
    </row>
    <row r="28" spans="1:49" ht="17.2" customHeight="1" x14ac:dyDescent="0.3">
      <c r="A28" s="9">
        <v>34</v>
      </c>
      <c r="B28" s="10">
        <v>1144</v>
      </c>
      <c r="C28" s="8" t="s">
        <v>639</v>
      </c>
      <c r="D28" s="18"/>
      <c r="E28" s="49"/>
      <c r="F28" s="33"/>
      <c r="G28" s="40"/>
      <c r="H28" s="39"/>
      <c r="I28" s="6"/>
      <c r="J28" s="55"/>
      <c r="K28" s="55"/>
      <c r="L28" s="5"/>
      <c r="M28" s="6"/>
      <c r="N28" s="86"/>
      <c r="O28" s="29"/>
      <c r="P28" s="147" t="s">
        <v>381</v>
      </c>
      <c r="Q28" s="45">
        <v>5</v>
      </c>
      <c r="R28" s="105" t="s">
        <v>402</v>
      </c>
      <c r="S28" s="67">
        <f>ROUND(F26,0)-Q28</f>
        <v>158</v>
      </c>
      <c r="T28" s="11"/>
    </row>
    <row r="29" spans="1:49" ht="17.2" customHeight="1" x14ac:dyDescent="0.3">
      <c r="A29" s="9">
        <v>34</v>
      </c>
      <c r="B29" s="10">
        <v>1145</v>
      </c>
      <c r="C29" s="8" t="s">
        <v>638</v>
      </c>
      <c r="D29" s="18"/>
      <c r="E29" s="49"/>
      <c r="F29" s="33"/>
      <c r="G29" s="40"/>
      <c r="H29" s="138" t="s">
        <v>410</v>
      </c>
      <c r="I29" s="158"/>
      <c r="J29" s="158"/>
      <c r="K29" s="159"/>
      <c r="L29" s="5" t="s">
        <v>387</v>
      </c>
      <c r="M29" s="6"/>
      <c r="N29" s="86" t="s">
        <v>403</v>
      </c>
      <c r="O29" s="29">
        <v>0.7</v>
      </c>
      <c r="P29" s="148"/>
      <c r="Q29" s="96"/>
      <c r="R29" s="54"/>
      <c r="S29" s="67">
        <f>ROUND(F26*O29,0)-Q28</f>
        <v>109</v>
      </c>
      <c r="T29" s="11"/>
    </row>
    <row r="30" spans="1:49" ht="17.2" customHeight="1" x14ac:dyDescent="0.3">
      <c r="A30" s="9">
        <v>34</v>
      </c>
      <c r="B30" s="10">
        <v>1146</v>
      </c>
      <c r="C30" s="8" t="s">
        <v>637</v>
      </c>
      <c r="D30" s="18"/>
      <c r="E30" s="103"/>
      <c r="F30" s="34"/>
      <c r="G30" s="21"/>
      <c r="H30" s="139"/>
      <c r="I30" s="144"/>
      <c r="J30" s="144"/>
      <c r="K30" s="160"/>
      <c r="L30" s="5" t="s">
        <v>389</v>
      </c>
      <c r="M30" s="6"/>
      <c r="N30" s="86" t="s">
        <v>403</v>
      </c>
      <c r="O30" s="29">
        <v>0.5</v>
      </c>
      <c r="P30" s="149"/>
      <c r="Q30" s="86"/>
      <c r="R30" s="128"/>
      <c r="S30" s="67">
        <f>ROUND(F26*O30,0)-Q28</f>
        <v>77</v>
      </c>
      <c r="T30" s="11"/>
    </row>
    <row r="31" spans="1:49" ht="17.2" customHeight="1" x14ac:dyDescent="0.3">
      <c r="A31" s="9">
        <v>34</v>
      </c>
      <c r="B31" s="9">
        <v>6037</v>
      </c>
      <c r="C31" s="8" t="s">
        <v>636</v>
      </c>
      <c r="D31" s="141" t="s">
        <v>17</v>
      </c>
      <c r="E31" s="5" t="s">
        <v>16</v>
      </c>
      <c r="F31" s="57"/>
      <c r="G31" s="57"/>
      <c r="H31" s="57"/>
      <c r="I31" s="57"/>
      <c r="J31" s="57"/>
      <c r="K31" s="57"/>
      <c r="L31" s="57"/>
      <c r="M31" s="57"/>
      <c r="N31" s="87">
        <v>10</v>
      </c>
      <c r="O31" s="14" t="s">
        <v>3</v>
      </c>
      <c r="P31" s="14"/>
      <c r="Q31" s="5"/>
      <c r="R31" s="5"/>
      <c r="S31" s="4">
        <f t="shared" ref="S31:S38" si="0">ROUND(N31,0)</f>
        <v>10</v>
      </c>
      <c r="T31" s="11"/>
      <c r="U31" s="36"/>
      <c r="W31" s="26"/>
      <c r="AE31" s="26"/>
      <c r="AF31" s="26"/>
      <c r="AG31" s="26"/>
      <c r="AH31" s="26"/>
      <c r="AI31" s="26"/>
      <c r="AJ31" s="26"/>
      <c r="AO31" s="51"/>
      <c r="AP31" s="51"/>
      <c r="AV31" s="51"/>
      <c r="AW31" s="51"/>
    </row>
    <row r="32" spans="1:49" ht="17.2" customHeight="1" x14ac:dyDescent="0.3">
      <c r="A32" s="9">
        <v>34</v>
      </c>
      <c r="B32" s="9">
        <v>6035</v>
      </c>
      <c r="C32" s="8" t="s">
        <v>635</v>
      </c>
      <c r="D32" s="142"/>
      <c r="E32" s="5" t="s">
        <v>15</v>
      </c>
      <c r="F32" s="57"/>
      <c r="G32" s="57"/>
      <c r="H32" s="57"/>
      <c r="I32" s="57"/>
      <c r="J32" s="57"/>
      <c r="K32" s="57"/>
      <c r="L32" s="57"/>
      <c r="M32" s="57"/>
      <c r="N32" s="87">
        <v>7</v>
      </c>
      <c r="O32" s="14" t="s">
        <v>3</v>
      </c>
      <c r="P32" s="14"/>
      <c r="Q32" s="5"/>
      <c r="R32" s="5"/>
      <c r="S32" s="4">
        <f t="shared" si="0"/>
        <v>7</v>
      </c>
      <c r="T32" s="11"/>
      <c r="U32" s="36"/>
      <c r="W32" s="26"/>
      <c r="AE32" s="26"/>
      <c r="AF32" s="26"/>
      <c r="AG32" s="26"/>
      <c r="AH32" s="26"/>
      <c r="AI32" s="26"/>
      <c r="AJ32" s="26"/>
      <c r="AO32" s="51"/>
      <c r="AP32" s="51"/>
      <c r="AV32" s="51"/>
      <c r="AW32" s="51"/>
    </row>
    <row r="33" spans="1:97" ht="17.2" customHeight="1" x14ac:dyDescent="0.3">
      <c r="A33" s="9">
        <v>34</v>
      </c>
      <c r="B33" s="9">
        <v>6036</v>
      </c>
      <c r="C33" s="8" t="s">
        <v>634</v>
      </c>
      <c r="D33" s="142"/>
      <c r="E33" s="5" t="s">
        <v>14</v>
      </c>
      <c r="F33" s="57"/>
      <c r="G33" s="57"/>
      <c r="H33" s="57"/>
      <c r="I33" s="57"/>
      <c r="J33" s="57"/>
      <c r="K33" s="57"/>
      <c r="L33" s="57"/>
      <c r="M33" s="57"/>
      <c r="N33" s="87">
        <v>4</v>
      </c>
      <c r="O33" s="14" t="s">
        <v>3</v>
      </c>
      <c r="P33" s="14"/>
      <c r="Q33" s="5"/>
      <c r="R33" s="5"/>
      <c r="S33" s="4">
        <f t="shared" si="0"/>
        <v>4</v>
      </c>
      <c r="T33" s="11"/>
      <c r="U33" s="36"/>
      <c r="W33" s="26"/>
      <c r="AE33" s="26"/>
      <c r="AF33" s="26"/>
      <c r="AG33" s="26"/>
      <c r="AH33" s="26"/>
      <c r="AI33" s="26"/>
      <c r="AJ33" s="26"/>
      <c r="AO33" s="51"/>
      <c r="AP33" s="51"/>
      <c r="AV33" s="51"/>
      <c r="AW33" s="51"/>
    </row>
    <row r="34" spans="1:97" ht="17.2" customHeight="1" x14ac:dyDescent="0.3">
      <c r="A34" s="9">
        <v>34</v>
      </c>
      <c r="B34" s="10">
        <v>7080</v>
      </c>
      <c r="C34" s="8" t="s">
        <v>633</v>
      </c>
      <c r="D34" s="7" t="s">
        <v>632</v>
      </c>
      <c r="E34" s="42"/>
      <c r="F34" s="5"/>
      <c r="G34" s="5"/>
      <c r="H34" s="57"/>
      <c r="I34" s="57"/>
      <c r="J34" s="5"/>
      <c r="K34" s="5"/>
      <c r="L34" s="32"/>
      <c r="M34" s="32"/>
      <c r="N34" s="87">
        <v>55</v>
      </c>
      <c r="O34" s="14" t="s">
        <v>3</v>
      </c>
      <c r="P34" s="14"/>
      <c r="Q34" s="57"/>
      <c r="R34" s="57"/>
      <c r="S34" s="4">
        <f t="shared" si="0"/>
        <v>55</v>
      </c>
      <c r="T34" s="11"/>
      <c r="U34" s="36"/>
      <c r="W34" s="26"/>
      <c r="AE34" s="26"/>
      <c r="AF34" s="26"/>
      <c r="AG34" s="26"/>
      <c r="AH34" s="26"/>
      <c r="AI34" s="26"/>
      <c r="AJ34" s="26"/>
      <c r="AO34" s="51"/>
      <c r="AP34" s="51"/>
      <c r="AV34" s="51"/>
      <c r="AW34" s="51"/>
    </row>
    <row r="35" spans="1:97" ht="17.2" customHeight="1" x14ac:dyDescent="0.3">
      <c r="A35" s="9">
        <v>34</v>
      </c>
      <c r="B35" s="10">
        <v>5060</v>
      </c>
      <c r="C35" s="8" t="s">
        <v>631</v>
      </c>
      <c r="D35" s="7" t="s">
        <v>630</v>
      </c>
      <c r="E35" s="42"/>
      <c r="F35" s="5"/>
      <c r="G35" s="5"/>
      <c r="H35" s="57"/>
      <c r="I35" s="57"/>
      <c r="J35" s="5"/>
      <c r="K35" s="5"/>
      <c r="L35" s="32"/>
      <c r="M35" s="32"/>
      <c r="N35" s="87">
        <v>41</v>
      </c>
      <c r="O35" s="14" t="s">
        <v>3</v>
      </c>
      <c r="P35" s="14"/>
      <c r="Q35" s="57"/>
      <c r="R35" s="57"/>
      <c r="S35" s="4">
        <f t="shared" si="0"/>
        <v>41</v>
      </c>
      <c r="T35" s="11"/>
      <c r="U35" s="36"/>
      <c r="W35" s="26"/>
      <c r="AE35" s="26"/>
      <c r="AF35" s="26"/>
      <c r="AG35" s="26"/>
      <c r="AH35" s="26"/>
      <c r="AI35" s="26"/>
      <c r="AJ35" s="26"/>
      <c r="AO35" s="51"/>
      <c r="AP35" s="51"/>
      <c r="AV35" s="51"/>
      <c r="AW35" s="51"/>
    </row>
    <row r="36" spans="1:97" ht="17.2" customHeight="1" x14ac:dyDescent="0.3">
      <c r="A36" s="9">
        <v>34</v>
      </c>
      <c r="B36" s="10">
        <v>5050</v>
      </c>
      <c r="C36" s="8" t="s">
        <v>629</v>
      </c>
      <c r="D36" s="41" t="s">
        <v>628</v>
      </c>
      <c r="E36" s="5"/>
      <c r="F36" s="5"/>
      <c r="G36" s="5"/>
      <c r="H36" s="32"/>
      <c r="I36" s="32"/>
      <c r="J36" s="30"/>
      <c r="K36" s="5"/>
      <c r="L36" s="5"/>
      <c r="M36" s="5"/>
      <c r="N36" s="87">
        <v>30</v>
      </c>
      <c r="O36" s="14" t="s">
        <v>3</v>
      </c>
      <c r="P36" s="14"/>
      <c r="Q36" s="14"/>
      <c r="R36" s="5"/>
      <c r="S36" s="4">
        <f t="shared" si="0"/>
        <v>30</v>
      </c>
      <c r="T36" s="11"/>
    </row>
    <row r="37" spans="1:97" ht="17.2" customHeight="1" x14ac:dyDescent="0.3">
      <c r="A37" s="9">
        <v>34</v>
      </c>
      <c r="B37" s="10">
        <v>6065</v>
      </c>
      <c r="C37" s="8" t="s">
        <v>627</v>
      </c>
      <c r="D37" s="141" t="s">
        <v>400</v>
      </c>
      <c r="E37" s="7" t="s">
        <v>626</v>
      </c>
      <c r="F37" s="135"/>
      <c r="G37" s="5"/>
      <c r="H37" s="32"/>
      <c r="I37" s="32"/>
      <c r="J37" s="5"/>
      <c r="K37" s="5"/>
      <c r="L37" s="47"/>
      <c r="M37" s="47"/>
      <c r="N37" s="87">
        <v>500</v>
      </c>
      <c r="O37" s="14" t="s">
        <v>3</v>
      </c>
      <c r="P37" s="14"/>
      <c r="Q37" s="57"/>
      <c r="R37" s="57"/>
      <c r="S37" s="4">
        <f t="shared" si="0"/>
        <v>500</v>
      </c>
      <c r="T37" s="11"/>
    </row>
    <row r="38" spans="1:97" ht="17.2" customHeight="1" x14ac:dyDescent="0.3">
      <c r="A38" s="9">
        <v>34</v>
      </c>
      <c r="B38" s="10">
        <v>6066</v>
      </c>
      <c r="C38" s="8" t="s">
        <v>625</v>
      </c>
      <c r="D38" s="142"/>
      <c r="E38" s="7" t="s">
        <v>624</v>
      </c>
      <c r="F38" s="135"/>
      <c r="G38" s="5"/>
      <c r="H38" s="32"/>
      <c r="I38" s="32"/>
      <c r="J38" s="5"/>
      <c r="K38" s="5"/>
      <c r="L38" s="47"/>
      <c r="M38" s="47"/>
      <c r="N38" s="87">
        <v>250</v>
      </c>
      <c r="O38" s="14" t="s">
        <v>3</v>
      </c>
      <c r="P38" s="14"/>
      <c r="Q38" s="57"/>
      <c r="R38" s="57"/>
      <c r="S38" s="4">
        <f t="shared" si="0"/>
        <v>250</v>
      </c>
      <c r="T38" s="11"/>
    </row>
    <row r="39" spans="1:97" ht="17.2" customHeight="1" x14ac:dyDescent="0.3">
      <c r="A39" s="9">
        <v>34</v>
      </c>
      <c r="B39" s="10">
        <v>9992</v>
      </c>
      <c r="C39" s="8" t="s">
        <v>623</v>
      </c>
      <c r="D39" s="142"/>
      <c r="E39" s="7" t="s">
        <v>622</v>
      </c>
      <c r="F39" s="42" t="s">
        <v>621</v>
      </c>
      <c r="G39" s="5"/>
      <c r="H39" s="32"/>
      <c r="I39" s="32"/>
      <c r="J39" s="5"/>
      <c r="K39" s="5"/>
      <c r="L39" s="47"/>
      <c r="M39" s="47"/>
      <c r="N39" s="32"/>
      <c r="O39" s="14" t="s">
        <v>3</v>
      </c>
      <c r="P39" s="14"/>
      <c r="Q39" s="57"/>
      <c r="R39" s="57"/>
      <c r="S39" s="4"/>
      <c r="T39" s="11"/>
    </row>
    <row r="40" spans="1:97" ht="17.2" customHeight="1" x14ac:dyDescent="0.3">
      <c r="A40" s="9">
        <v>34</v>
      </c>
      <c r="B40" s="10">
        <v>6068</v>
      </c>
      <c r="C40" s="8" t="s">
        <v>620</v>
      </c>
      <c r="D40" s="103"/>
      <c r="E40" s="7" t="s">
        <v>619</v>
      </c>
      <c r="F40" s="135"/>
      <c r="G40" s="5"/>
      <c r="H40" s="32"/>
      <c r="I40" s="32"/>
      <c r="J40" s="5"/>
      <c r="K40" s="5"/>
      <c r="L40" s="47"/>
      <c r="M40" s="47"/>
      <c r="N40" s="87">
        <v>100</v>
      </c>
      <c r="O40" s="14" t="s">
        <v>3</v>
      </c>
      <c r="P40" s="14"/>
      <c r="Q40" s="57"/>
      <c r="R40" s="57"/>
      <c r="S40" s="4">
        <f t="shared" ref="S40:S75" si="1">ROUND(N40,0)</f>
        <v>100</v>
      </c>
      <c r="T40" s="11"/>
    </row>
    <row r="41" spans="1:97" ht="17.2" customHeight="1" x14ac:dyDescent="0.3">
      <c r="A41" s="9">
        <v>34</v>
      </c>
      <c r="B41" s="10">
        <v>5110</v>
      </c>
      <c r="C41" s="8" t="s">
        <v>618</v>
      </c>
      <c r="D41" s="41" t="s">
        <v>617</v>
      </c>
      <c r="E41" s="5"/>
      <c r="F41" s="5"/>
      <c r="G41" s="5"/>
      <c r="H41" s="32"/>
      <c r="I41" s="32"/>
      <c r="J41" s="30"/>
      <c r="K41" s="30"/>
      <c r="L41" s="5"/>
      <c r="M41" s="5"/>
      <c r="N41" s="87">
        <v>270</v>
      </c>
      <c r="O41" s="14" t="s">
        <v>3</v>
      </c>
      <c r="P41" s="14"/>
      <c r="Q41" s="14"/>
      <c r="R41" s="5"/>
      <c r="S41" s="4">
        <f t="shared" si="1"/>
        <v>270</v>
      </c>
      <c r="T41" s="11"/>
    </row>
    <row r="42" spans="1:97" ht="17.2" customHeight="1" x14ac:dyDescent="0.3">
      <c r="A42" s="9">
        <v>34</v>
      </c>
      <c r="B42" s="10">
        <v>7035</v>
      </c>
      <c r="C42" s="8" t="s">
        <v>616</v>
      </c>
      <c r="D42" s="41" t="s">
        <v>615</v>
      </c>
      <c r="E42" s="5"/>
      <c r="F42" s="57"/>
      <c r="G42" s="5"/>
      <c r="H42" s="5"/>
      <c r="I42" s="5"/>
      <c r="J42" s="32"/>
      <c r="K42" s="32"/>
      <c r="L42" s="5"/>
      <c r="M42" s="5"/>
      <c r="N42" s="87">
        <v>18</v>
      </c>
      <c r="O42" s="14" t="s">
        <v>3</v>
      </c>
      <c r="P42" s="14"/>
      <c r="Q42" s="57"/>
      <c r="R42" s="57"/>
      <c r="S42" s="4">
        <f t="shared" si="1"/>
        <v>18</v>
      </c>
      <c r="T42" s="15"/>
      <c r="U42" s="36"/>
      <c r="W42" s="26"/>
      <c r="AE42" s="26"/>
      <c r="AF42" s="26"/>
      <c r="AG42" s="26"/>
      <c r="AH42" s="26"/>
      <c r="AI42" s="26"/>
      <c r="AJ42" s="26"/>
      <c r="AO42" s="51"/>
      <c r="AP42" s="51"/>
      <c r="AV42" s="51"/>
      <c r="AW42" s="51"/>
    </row>
    <row r="43" spans="1:97" ht="17.2" customHeight="1" x14ac:dyDescent="0.3">
      <c r="A43" s="9">
        <v>34</v>
      </c>
      <c r="B43" s="10">
        <v>5660</v>
      </c>
      <c r="C43" s="8" t="s">
        <v>614</v>
      </c>
      <c r="D43" s="141" t="s">
        <v>405</v>
      </c>
      <c r="E43" s="7" t="s">
        <v>613</v>
      </c>
      <c r="F43" s="135"/>
      <c r="G43" s="135"/>
      <c r="H43" s="32"/>
      <c r="I43" s="32"/>
      <c r="J43" s="30"/>
      <c r="K43" s="30"/>
      <c r="L43" s="5"/>
      <c r="M43" s="5"/>
      <c r="N43" s="87">
        <v>561</v>
      </c>
      <c r="O43" s="14" t="s">
        <v>3</v>
      </c>
      <c r="P43" s="14"/>
      <c r="Q43" s="12"/>
      <c r="R43" s="5"/>
      <c r="S43" s="4">
        <f t="shared" si="1"/>
        <v>561</v>
      </c>
      <c r="T43" s="11" t="s">
        <v>6</v>
      </c>
    </row>
    <row r="44" spans="1:97" ht="17.2" customHeight="1" x14ac:dyDescent="0.3">
      <c r="A44" s="9">
        <v>34</v>
      </c>
      <c r="B44" s="10">
        <v>5661</v>
      </c>
      <c r="C44" s="8" t="s">
        <v>612</v>
      </c>
      <c r="D44" s="143"/>
      <c r="E44" s="7" t="s">
        <v>611</v>
      </c>
      <c r="F44" s="135"/>
      <c r="G44" s="135"/>
      <c r="H44" s="32"/>
      <c r="I44" s="32"/>
      <c r="J44" s="30"/>
      <c r="K44" s="30"/>
      <c r="L44" s="5"/>
      <c r="M44" s="5"/>
      <c r="N44" s="87">
        <v>1122</v>
      </c>
      <c r="O44" s="14" t="s">
        <v>3</v>
      </c>
      <c r="P44" s="14"/>
      <c r="Q44" s="12"/>
      <c r="R44" s="5"/>
      <c r="S44" s="4">
        <f t="shared" si="1"/>
        <v>1122</v>
      </c>
      <c r="T44" s="11"/>
    </row>
    <row r="45" spans="1:97" ht="17.2" customHeight="1" x14ac:dyDescent="0.3">
      <c r="A45" s="9">
        <v>34</v>
      </c>
      <c r="B45" s="10">
        <v>5670</v>
      </c>
      <c r="C45" s="8" t="s">
        <v>610</v>
      </c>
      <c r="D45" s="141" t="s">
        <v>609</v>
      </c>
      <c r="E45" s="7" t="s">
        <v>608</v>
      </c>
      <c r="F45" s="135"/>
      <c r="G45" s="135"/>
      <c r="H45" s="32"/>
      <c r="I45" s="32"/>
      <c r="J45" s="30"/>
      <c r="K45" s="30"/>
      <c r="L45" s="5"/>
      <c r="M45" s="5"/>
      <c r="N45" s="87">
        <v>187</v>
      </c>
      <c r="O45" s="14" t="s">
        <v>3</v>
      </c>
      <c r="P45" s="14"/>
      <c r="Q45" s="12"/>
      <c r="R45" s="5"/>
      <c r="S45" s="4">
        <f t="shared" si="1"/>
        <v>187</v>
      </c>
      <c r="T45" s="11"/>
    </row>
    <row r="46" spans="1:97" ht="17.2" customHeight="1" x14ac:dyDescent="0.3">
      <c r="A46" s="9">
        <v>34</v>
      </c>
      <c r="B46" s="10">
        <v>5671</v>
      </c>
      <c r="C46" s="8" t="s">
        <v>607</v>
      </c>
      <c r="D46" s="143"/>
      <c r="E46" s="7" t="s">
        <v>606</v>
      </c>
      <c r="F46" s="135"/>
      <c r="G46" s="135"/>
      <c r="H46" s="32"/>
      <c r="I46" s="32"/>
      <c r="J46" s="30"/>
      <c r="K46" s="30"/>
      <c r="L46" s="5"/>
      <c r="M46" s="5"/>
      <c r="N46" s="87">
        <v>374</v>
      </c>
      <c r="O46" s="14" t="s">
        <v>3</v>
      </c>
      <c r="P46" s="14"/>
      <c r="Q46" s="12"/>
      <c r="R46" s="5"/>
      <c r="S46" s="4">
        <f t="shared" si="1"/>
        <v>374</v>
      </c>
      <c r="T46" s="15"/>
    </row>
    <row r="47" spans="1:97" ht="17.2" customHeight="1" x14ac:dyDescent="0.3">
      <c r="A47" s="9">
        <v>34</v>
      </c>
      <c r="B47" s="10">
        <v>5662</v>
      </c>
      <c r="C47" s="8" t="s">
        <v>605</v>
      </c>
      <c r="D47" s="41" t="s">
        <v>604</v>
      </c>
      <c r="E47" s="5"/>
      <c r="F47" s="57"/>
      <c r="G47" s="5"/>
      <c r="H47" s="5"/>
      <c r="I47" s="5"/>
      <c r="J47" s="32"/>
      <c r="K47" s="32"/>
      <c r="L47" s="5"/>
      <c r="M47" s="5"/>
      <c r="N47" s="87">
        <v>76</v>
      </c>
      <c r="O47" s="14" t="s">
        <v>3</v>
      </c>
      <c r="P47" s="14"/>
      <c r="Q47" s="57"/>
      <c r="R47" s="57"/>
      <c r="S47" s="4">
        <f t="shared" si="1"/>
        <v>76</v>
      </c>
      <c r="T47" s="11" t="s">
        <v>394</v>
      </c>
    </row>
    <row r="48" spans="1:97" ht="17.2" customHeight="1" x14ac:dyDescent="0.3">
      <c r="A48" s="9">
        <v>34</v>
      </c>
      <c r="B48" s="10">
        <v>5672</v>
      </c>
      <c r="C48" s="8" t="s">
        <v>603</v>
      </c>
      <c r="D48" s="16" t="s">
        <v>602</v>
      </c>
      <c r="E48" s="5"/>
      <c r="F48" s="5"/>
      <c r="G48" s="5"/>
      <c r="H48" s="5"/>
      <c r="I48" s="5"/>
      <c r="J48" s="30"/>
      <c r="K48" s="5"/>
      <c r="L48" s="5"/>
      <c r="M48" s="5"/>
      <c r="N48" s="87">
        <v>25</v>
      </c>
      <c r="O48" s="14" t="s">
        <v>3</v>
      </c>
      <c r="P48" s="14"/>
      <c r="Q48" s="12"/>
      <c r="R48" s="5"/>
      <c r="S48" s="4">
        <f t="shared" si="1"/>
        <v>25</v>
      </c>
      <c r="T48" s="11"/>
      <c r="U48" s="1"/>
      <c r="V48" s="1"/>
      <c r="W48" s="2"/>
      <c r="X48" s="92"/>
      <c r="Y48" s="92"/>
      <c r="Z48" s="92"/>
      <c r="AB48" s="92"/>
      <c r="AC48" s="92"/>
      <c r="AD48" s="50"/>
      <c r="AE48" s="95"/>
      <c r="AF48" s="95"/>
      <c r="AG48" s="95"/>
      <c r="AH48" s="95"/>
      <c r="AI48" s="95"/>
      <c r="AJ48" s="2"/>
      <c r="AK48" s="2"/>
      <c r="AL48" s="2"/>
      <c r="AM48" s="94"/>
      <c r="AN48" s="94"/>
      <c r="AO48" s="94"/>
      <c r="AP48" s="94"/>
      <c r="AQ48" s="2"/>
      <c r="AR48" s="2"/>
      <c r="AS48" s="2"/>
      <c r="AT48" s="98"/>
      <c r="AU48" s="98"/>
      <c r="AV48" s="98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98"/>
      <c r="BJ48" s="98"/>
      <c r="BK48" s="2"/>
      <c r="BL48" s="94"/>
      <c r="BM48" s="94"/>
      <c r="BN48" s="100"/>
      <c r="BO48" s="3"/>
      <c r="BP48" s="95"/>
      <c r="BS48" s="26"/>
      <c r="CA48" s="26"/>
      <c r="CB48" s="26"/>
      <c r="CC48" s="26"/>
      <c r="CD48" s="26"/>
      <c r="CE48" s="26"/>
      <c r="CF48" s="26"/>
      <c r="CK48" s="51"/>
      <c r="CL48" s="51"/>
      <c r="CR48" s="51"/>
      <c r="CS48" s="51"/>
    </row>
    <row r="49" spans="1:21" ht="17.2" customHeight="1" x14ac:dyDescent="0.3">
      <c r="A49" s="9">
        <v>34</v>
      </c>
      <c r="B49" s="10">
        <v>5530</v>
      </c>
      <c r="C49" s="8" t="s">
        <v>601</v>
      </c>
      <c r="D49" s="16" t="s">
        <v>600</v>
      </c>
      <c r="E49" s="5"/>
      <c r="F49" s="5"/>
      <c r="G49" s="5"/>
      <c r="H49" s="5"/>
      <c r="I49" s="5"/>
      <c r="J49" s="30"/>
      <c r="K49" s="5"/>
      <c r="L49" s="5"/>
      <c r="M49" s="5"/>
      <c r="N49" s="87">
        <v>500</v>
      </c>
      <c r="O49" s="14" t="s">
        <v>3</v>
      </c>
      <c r="P49" s="14"/>
      <c r="Q49" s="12"/>
      <c r="R49" s="5"/>
      <c r="S49" s="4">
        <f t="shared" si="1"/>
        <v>500</v>
      </c>
      <c r="T49" s="31" t="s">
        <v>7</v>
      </c>
    </row>
    <row r="50" spans="1:21" ht="17.2" customHeight="1" x14ac:dyDescent="0.3">
      <c r="A50" s="9">
        <v>34</v>
      </c>
      <c r="B50" s="9">
        <v>6070</v>
      </c>
      <c r="C50" s="8" t="s">
        <v>599</v>
      </c>
      <c r="D50" s="7" t="s">
        <v>404</v>
      </c>
      <c r="E50" s="5"/>
      <c r="F50" s="5"/>
      <c r="G50" s="32"/>
      <c r="H50" s="57"/>
      <c r="I50" s="57"/>
      <c r="J50" s="57"/>
      <c r="K50" s="57"/>
      <c r="L50" s="57"/>
      <c r="M50" s="57"/>
      <c r="N50" s="87">
        <v>670</v>
      </c>
      <c r="O50" s="14" t="s">
        <v>3</v>
      </c>
      <c r="P50" s="14"/>
      <c r="Q50" s="5"/>
      <c r="R50" s="5"/>
      <c r="S50" s="4">
        <f t="shared" si="1"/>
        <v>670</v>
      </c>
      <c r="T50" s="11" t="s">
        <v>394</v>
      </c>
      <c r="U50" s="94"/>
    </row>
    <row r="51" spans="1:21" ht="17.2" customHeight="1" x14ac:dyDescent="0.3">
      <c r="A51" s="9">
        <v>34</v>
      </c>
      <c r="B51" s="9">
        <v>6890</v>
      </c>
      <c r="C51" s="8" t="s">
        <v>598</v>
      </c>
      <c r="D51" s="7" t="s">
        <v>597</v>
      </c>
      <c r="E51" s="5"/>
      <c r="F51" s="5"/>
      <c r="G51" s="5"/>
      <c r="H51" s="32"/>
      <c r="I51" s="32"/>
      <c r="J51" s="5"/>
      <c r="K51" s="5"/>
      <c r="L51" s="5"/>
      <c r="M51" s="5"/>
      <c r="N51" s="12">
        <v>300</v>
      </c>
      <c r="O51" s="28" t="s">
        <v>2</v>
      </c>
      <c r="P51" s="28"/>
      <c r="Q51" s="5"/>
      <c r="R51" s="5"/>
      <c r="S51" s="4">
        <f t="shared" si="1"/>
        <v>300</v>
      </c>
      <c r="T51" s="11"/>
    </row>
    <row r="52" spans="1:21" ht="17.2" customHeight="1" x14ac:dyDescent="0.3">
      <c r="A52" s="9">
        <v>34</v>
      </c>
      <c r="B52" s="9">
        <v>6895</v>
      </c>
      <c r="C52" s="8" t="s">
        <v>596</v>
      </c>
      <c r="D52" s="7" t="s">
        <v>595</v>
      </c>
      <c r="E52" s="5"/>
      <c r="F52" s="5"/>
      <c r="G52" s="5"/>
      <c r="H52" s="32"/>
      <c r="I52" s="32"/>
      <c r="J52" s="5"/>
      <c r="K52" s="5"/>
      <c r="L52" s="5"/>
      <c r="M52" s="5"/>
      <c r="N52" s="12">
        <v>300</v>
      </c>
      <c r="O52" s="28" t="s">
        <v>2</v>
      </c>
      <c r="P52" s="28"/>
      <c r="Q52" s="5"/>
      <c r="R52" s="5"/>
      <c r="S52" s="4">
        <f t="shared" si="1"/>
        <v>300</v>
      </c>
      <c r="T52" s="13"/>
    </row>
    <row r="53" spans="1:21" ht="17.2" customHeight="1" x14ac:dyDescent="0.3">
      <c r="A53" s="9">
        <v>34</v>
      </c>
      <c r="B53" s="10">
        <v>5070</v>
      </c>
      <c r="C53" s="8" t="s">
        <v>594</v>
      </c>
      <c r="D53" s="41" t="s">
        <v>593</v>
      </c>
      <c r="E53" s="5"/>
      <c r="F53" s="5"/>
      <c r="G53" s="5"/>
      <c r="H53" s="32"/>
      <c r="I53" s="32"/>
      <c r="J53" s="30"/>
      <c r="K53" s="5"/>
      <c r="L53" s="5"/>
      <c r="M53" s="5"/>
      <c r="N53" s="87">
        <v>48</v>
      </c>
      <c r="O53" s="14" t="s">
        <v>3</v>
      </c>
      <c r="P53" s="14"/>
      <c r="Q53" s="14"/>
      <c r="R53" s="5"/>
      <c r="S53" s="4">
        <f t="shared" si="1"/>
        <v>48</v>
      </c>
      <c r="T53" s="11"/>
    </row>
    <row r="54" spans="1:21" ht="17.2" customHeight="1" x14ac:dyDescent="0.3">
      <c r="A54" s="9">
        <v>34</v>
      </c>
      <c r="B54" s="10">
        <v>5620</v>
      </c>
      <c r="C54" s="8" t="s">
        <v>592</v>
      </c>
      <c r="D54" s="141" t="s">
        <v>591</v>
      </c>
      <c r="E54" s="141" t="s">
        <v>590</v>
      </c>
      <c r="F54" s="137" t="s">
        <v>578</v>
      </c>
      <c r="G54" s="135"/>
      <c r="H54" s="32"/>
      <c r="I54" s="32"/>
      <c r="J54" s="30"/>
      <c r="K54" s="5"/>
      <c r="L54" s="5"/>
      <c r="M54" s="5"/>
      <c r="N54" s="87">
        <v>448</v>
      </c>
      <c r="O54" s="14" t="s">
        <v>3</v>
      </c>
      <c r="P54" s="14"/>
      <c r="Q54" s="14"/>
      <c r="R54" s="5"/>
      <c r="S54" s="4">
        <f t="shared" si="1"/>
        <v>448</v>
      </c>
      <c r="T54" s="11"/>
    </row>
    <row r="55" spans="1:21" ht="17.2" customHeight="1" x14ac:dyDescent="0.3">
      <c r="A55" s="9">
        <v>34</v>
      </c>
      <c r="B55" s="10">
        <v>5621</v>
      </c>
      <c r="C55" s="8" t="s">
        <v>589</v>
      </c>
      <c r="D55" s="142"/>
      <c r="E55" s="142"/>
      <c r="F55" s="137" t="s">
        <v>576</v>
      </c>
      <c r="G55" s="135"/>
      <c r="H55" s="5"/>
      <c r="I55" s="5"/>
      <c r="J55" s="87"/>
      <c r="K55" s="32"/>
      <c r="L55" s="32"/>
      <c r="M55" s="32"/>
      <c r="N55" s="87">
        <v>269</v>
      </c>
      <c r="O55" s="14" t="s">
        <v>3</v>
      </c>
      <c r="P55" s="14"/>
      <c r="Q55" s="14"/>
      <c r="R55" s="5"/>
      <c r="S55" s="4">
        <f t="shared" si="1"/>
        <v>269</v>
      </c>
      <c r="T55" s="11"/>
    </row>
    <row r="56" spans="1:21" ht="17.2" customHeight="1" x14ac:dyDescent="0.3">
      <c r="A56" s="9">
        <v>34</v>
      </c>
      <c r="B56" s="10">
        <v>5622</v>
      </c>
      <c r="C56" s="8" t="s">
        <v>588</v>
      </c>
      <c r="D56" s="142"/>
      <c r="E56" s="142"/>
      <c r="F56" s="137" t="s">
        <v>574</v>
      </c>
      <c r="G56" s="135"/>
      <c r="H56" s="5"/>
      <c r="I56" s="5"/>
      <c r="J56" s="87"/>
      <c r="K56" s="32"/>
      <c r="L56" s="32"/>
      <c r="M56" s="32"/>
      <c r="N56" s="87">
        <v>168</v>
      </c>
      <c r="O56" s="14" t="s">
        <v>3</v>
      </c>
      <c r="P56" s="14"/>
      <c r="Q56" s="14"/>
      <c r="R56" s="5"/>
      <c r="S56" s="4">
        <f t="shared" si="1"/>
        <v>168</v>
      </c>
      <c r="T56" s="11"/>
    </row>
    <row r="57" spans="1:21" ht="17.2" customHeight="1" x14ac:dyDescent="0.3">
      <c r="A57" s="9">
        <v>34</v>
      </c>
      <c r="B57" s="10">
        <v>5623</v>
      </c>
      <c r="C57" s="8" t="s">
        <v>587</v>
      </c>
      <c r="D57" s="49"/>
      <c r="E57" s="49"/>
      <c r="F57" s="137" t="s">
        <v>572</v>
      </c>
      <c r="G57" s="135"/>
      <c r="H57" s="5"/>
      <c r="I57" s="5"/>
      <c r="J57" s="87"/>
      <c r="K57" s="32"/>
      <c r="L57" s="32"/>
      <c r="M57" s="32"/>
      <c r="N57" s="87">
        <v>122</v>
      </c>
      <c r="O57" s="14" t="s">
        <v>3</v>
      </c>
      <c r="P57" s="14"/>
      <c r="Q57" s="14"/>
      <c r="R57" s="5"/>
      <c r="S57" s="4">
        <f t="shared" si="1"/>
        <v>122</v>
      </c>
      <c r="T57" s="11"/>
    </row>
    <row r="58" spans="1:21" ht="17.2" customHeight="1" x14ac:dyDescent="0.3">
      <c r="A58" s="9">
        <v>34</v>
      </c>
      <c r="B58" s="10">
        <v>5624</v>
      </c>
      <c r="C58" s="8" t="s">
        <v>586</v>
      </c>
      <c r="D58" s="49"/>
      <c r="E58" s="49"/>
      <c r="F58" s="137" t="s">
        <v>570</v>
      </c>
      <c r="G58" s="135"/>
      <c r="H58" s="5"/>
      <c r="I58" s="5"/>
      <c r="J58" s="87"/>
      <c r="K58" s="32"/>
      <c r="L58" s="32"/>
      <c r="M58" s="32"/>
      <c r="N58" s="87">
        <v>96</v>
      </c>
      <c r="O58" s="14" t="s">
        <v>3</v>
      </c>
      <c r="P58" s="14"/>
      <c r="Q58" s="14"/>
      <c r="R58" s="5"/>
      <c r="S58" s="4">
        <f t="shared" si="1"/>
        <v>96</v>
      </c>
      <c r="T58" s="11"/>
    </row>
    <row r="59" spans="1:21" ht="17.2" customHeight="1" x14ac:dyDescent="0.3">
      <c r="A59" s="9">
        <v>34</v>
      </c>
      <c r="B59" s="10">
        <v>5625</v>
      </c>
      <c r="C59" s="8" t="s">
        <v>585</v>
      </c>
      <c r="D59" s="49"/>
      <c r="E59" s="49"/>
      <c r="F59" s="137" t="s">
        <v>568</v>
      </c>
      <c r="G59" s="135"/>
      <c r="H59" s="5"/>
      <c r="I59" s="5"/>
      <c r="J59" s="87"/>
      <c r="K59" s="32"/>
      <c r="L59" s="32"/>
      <c r="M59" s="32"/>
      <c r="N59" s="87">
        <v>79</v>
      </c>
      <c r="O59" s="14" t="s">
        <v>3</v>
      </c>
      <c r="P59" s="14"/>
      <c r="Q59" s="14"/>
      <c r="R59" s="5"/>
      <c r="S59" s="4">
        <f t="shared" si="1"/>
        <v>79</v>
      </c>
      <c r="T59" s="11"/>
    </row>
    <row r="60" spans="1:21" ht="17.2" customHeight="1" x14ac:dyDescent="0.3">
      <c r="A60" s="9">
        <v>34</v>
      </c>
      <c r="B60" s="10">
        <v>5626</v>
      </c>
      <c r="C60" s="8" t="s">
        <v>584</v>
      </c>
      <c r="D60" s="49"/>
      <c r="E60" s="49"/>
      <c r="F60" s="137" t="s">
        <v>566</v>
      </c>
      <c r="G60" s="135"/>
      <c r="H60" s="5"/>
      <c r="I60" s="5"/>
      <c r="J60" s="87"/>
      <c r="K60" s="32"/>
      <c r="L60" s="32"/>
      <c r="M60" s="32"/>
      <c r="N60" s="87">
        <v>67</v>
      </c>
      <c r="O60" s="14" t="s">
        <v>3</v>
      </c>
      <c r="P60" s="14"/>
      <c r="Q60" s="14"/>
      <c r="R60" s="5"/>
      <c r="S60" s="4">
        <f t="shared" si="1"/>
        <v>67</v>
      </c>
      <c r="T60" s="11"/>
    </row>
    <row r="61" spans="1:21" ht="17.2" customHeight="1" x14ac:dyDescent="0.3">
      <c r="A61" s="9">
        <v>34</v>
      </c>
      <c r="B61" s="10">
        <v>5627</v>
      </c>
      <c r="C61" s="8" t="s">
        <v>583</v>
      </c>
      <c r="D61" s="49"/>
      <c r="E61" s="49"/>
      <c r="F61" s="137" t="s">
        <v>564</v>
      </c>
      <c r="G61" s="135"/>
      <c r="H61" s="5"/>
      <c r="I61" s="5"/>
      <c r="J61" s="87"/>
      <c r="K61" s="32"/>
      <c r="L61" s="32"/>
      <c r="M61" s="32"/>
      <c r="N61" s="87">
        <v>58</v>
      </c>
      <c r="O61" s="14" t="s">
        <v>3</v>
      </c>
      <c r="P61" s="14"/>
      <c r="Q61" s="14"/>
      <c r="R61" s="5"/>
      <c r="S61" s="4">
        <f t="shared" si="1"/>
        <v>58</v>
      </c>
      <c r="T61" s="11"/>
    </row>
    <row r="62" spans="1:21" ht="17.2" customHeight="1" x14ac:dyDescent="0.3">
      <c r="A62" s="9">
        <v>34</v>
      </c>
      <c r="B62" s="10">
        <v>5628</v>
      </c>
      <c r="C62" s="8" t="s">
        <v>582</v>
      </c>
      <c r="D62" s="49"/>
      <c r="E62" s="49"/>
      <c r="F62" s="137" t="s">
        <v>562</v>
      </c>
      <c r="G62" s="135"/>
      <c r="H62" s="32"/>
      <c r="I62" s="32"/>
      <c r="J62" s="30"/>
      <c r="K62" s="5"/>
      <c r="L62" s="5"/>
      <c r="M62" s="5"/>
      <c r="N62" s="87">
        <v>52</v>
      </c>
      <c r="O62" s="14" t="s">
        <v>3</v>
      </c>
      <c r="P62" s="14"/>
      <c r="Q62" s="14"/>
      <c r="R62" s="5"/>
      <c r="S62" s="4">
        <f t="shared" si="1"/>
        <v>52</v>
      </c>
      <c r="T62" s="11"/>
    </row>
    <row r="63" spans="1:21" ht="17.2" customHeight="1" x14ac:dyDescent="0.3">
      <c r="A63" s="9">
        <v>34</v>
      </c>
      <c r="B63" s="10">
        <v>5629</v>
      </c>
      <c r="C63" s="8" t="s">
        <v>581</v>
      </c>
      <c r="D63" s="49"/>
      <c r="E63" s="103"/>
      <c r="F63" s="137" t="s">
        <v>560</v>
      </c>
      <c r="G63" s="135"/>
      <c r="H63" s="32"/>
      <c r="I63" s="32"/>
      <c r="J63" s="30"/>
      <c r="K63" s="5"/>
      <c r="L63" s="5"/>
      <c r="M63" s="5"/>
      <c r="N63" s="87">
        <v>46</v>
      </c>
      <c r="O63" s="14" t="s">
        <v>3</v>
      </c>
      <c r="P63" s="14"/>
      <c r="Q63" s="14"/>
      <c r="R63" s="5"/>
      <c r="S63" s="4">
        <f t="shared" si="1"/>
        <v>46</v>
      </c>
      <c r="T63" s="11"/>
    </row>
    <row r="64" spans="1:21" ht="17.2" customHeight="1" x14ac:dyDescent="0.3">
      <c r="A64" s="9">
        <v>34</v>
      </c>
      <c r="B64" s="10">
        <v>5760</v>
      </c>
      <c r="C64" s="8" t="s">
        <v>580</v>
      </c>
      <c r="D64" s="49"/>
      <c r="E64" s="141" t="s">
        <v>579</v>
      </c>
      <c r="F64" s="137" t="s">
        <v>578</v>
      </c>
      <c r="G64" s="135"/>
      <c r="H64" s="32"/>
      <c r="I64" s="32"/>
      <c r="J64" s="30"/>
      <c r="K64" s="5"/>
      <c r="L64" s="5"/>
      <c r="M64" s="5"/>
      <c r="N64" s="87">
        <v>149</v>
      </c>
      <c r="O64" s="14" t="s">
        <v>3</v>
      </c>
      <c r="P64" s="14"/>
      <c r="Q64" s="14"/>
      <c r="R64" s="5"/>
      <c r="S64" s="4">
        <f t="shared" si="1"/>
        <v>149</v>
      </c>
      <c r="T64" s="11"/>
    </row>
    <row r="65" spans="1:22" ht="17.2" customHeight="1" x14ac:dyDescent="0.3">
      <c r="A65" s="9">
        <v>34</v>
      </c>
      <c r="B65" s="10">
        <v>5761</v>
      </c>
      <c r="C65" s="8" t="s">
        <v>577</v>
      </c>
      <c r="D65" s="49"/>
      <c r="E65" s="142"/>
      <c r="F65" s="137" t="s">
        <v>576</v>
      </c>
      <c r="G65" s="135"/>
      <c r="H65" s="5"/>
      <c r="I65" s="5"/>
      <c r="J65" s="87"/>
      <c r="K65" s="32"/>
      <c r="L65" s="32"/>
      <c r="M65" s="32"/>
      <c r="N65" s="87">
        <v>90</v>
      </c>
      <c r="O65" s="14" t="s">
        <v>3</v>
      </c>
      <c r="P65" s="14"/>
      <c r="Q65" s="14"/>
      <c r="R65" s="5"/>
      <c r="S65" s="4">
        <f t="shared" si="1"/>
        <v>90</v>
      </c>
      <c r="T65" s="11"/>
    </row>
    <row r="66" spans="1:22" ht="17.2" customHeight="1" x14ac:dyDescent="0.3">
      <c r="A66" s="9">
        <v>34</v>
      </c>
      <c r="B66" s="10">
        <v>5762</v>
      </c>
      <c r="C66" s="8" t="s">
        <v>575</v>
      </c>
      <c r="D66" s="49"/>
      <c r="E66" s="142"/>
      <c r="F66" s="137" t="s">
        <v>574</v>
      </c>
      <c r="G66" s="135"/>
      <c r="H66" s="5"/>
      <c r="I66" s="5"/>
      <c r="J66" s="87"/>
      <c r="K66" s="32"/>
      <c r="L66" s="32"/>
      <c r="M66" s="32"/>
      <c r="N66" s="87">
        <v>56</v>
      </c>
      <c r="O66" s="14" t="s">
        <v>3</v>
      </c>
      <c r="P66" s="14"/>
      <c r="Q66" s="14"/>
      <c r="R66" s="5"/>
      <c r="S66" s="4">
        <f t="shared" si="1"/>
        <v>56</v>
      </c>
      <c r="T66" s="11"/>
    </row>
    <row r="67" spans="1:22" ht="17.2" customHeight="1" x14ac:dyDescent="0.3">
      <c r="A67" s="9">
        <v>34</v>
      </c>
      <c r="B67" s="10">
        <v>5763</v>
      </c>
      <c r="C67" s="8" t="s">
        <v>573</v>
      </c>
      <c r="D67" s="49"/>
      <c r="E67" s="49"/>
      <c r="F67" s="137" t="s">
        <v>572</v>
      </c>
      <c r="G67" s="135"/>
      <c r="H67" s="5"/>
      <c r="I67" s="5"/>
      <c r="J67" s="87"/>
      <c r="K67" s="32"/>
      <c r="L67" s="32"/>
      <c r="M67" s="32"/>
      <c r="N67" s="87">
        <v>41</v>
      </c>
      <c r="O67" s="14" t="s">
        <v>3</v>
      </c>
      <c r="P67" s="14"/>
      <c r="Q67" s="14"/>
      <c r="R67" s="5"/>
      <c r="S67" s="4">
        <f t="shared" si="1"/>
        <v>41</v>
      </c>
      <c r="T67" s="11"/>
    </row>
    <row r="68" spans="1:22" ht="17.2" customHeight="1" x14ac:dyDescent="0.3">
      <c r="A68" s="9">
        <v>34</v>
      </c>
      <c r="B68" s="10">
        <v>5764</v>
      </c>
      <c r="C68" s="8" t="s">
        <v>571</v>
      </c>
      <c r="D68" s="49"/>
      <c r="E68" s="49"/>
      <c r="F68" s="137" t="s">
        <v>570</v>
      </c>
      <c r="G68" s="135"/>
      <c r="H68" s="5"/>
      <c r="I68" s="5"/>
      <c r="J68" s="87"/>
      <c r="K68" s="32"/>
      <c r="L68" s="32"/>
      <c r="M68" s="32"/>
      <c r="N68" s="87">
        <v>32</v>
      </c>
      <c r="O68" s="14" t="s">
        <v>3</v>
      </c>
      <c r="P68" s="14"/>
      <c r="Q68" s="14"/>
      <c r="R68" s="5"/>
      <c r="S68" s="4">
        <f t="shared" si="1"/>
        <v>32</v>
      </c>
      <c r="T68" s="11"/>
    </row>
    <row r="69" spans="1:22" ht="17.2" customHeight="1" x14ac:dyDescent="0.3">
      <c r="A69" s="9">
        <v>34</v>
      </c>
      <c r="B69" s="10">
        <v>5765</v>
      </c>
      <c r="C69" s="8" t="s">
        <v>569</v>
      </c>
      <c r="D69" s="49"/>
      <c r="E69" s="49"/>
      <c r="F69" s="137" t="s">
        <v>568</v>
      </c>
      <c r="G69" s="135"/>
      <c r="H69" s="5"/>
      <c r="I69" s="5"/>
      <c r="J69" s="87"/>
      <c r="K69" s="32"/>
      <c r="L69" s="32"/>
      <c r="M69" s="32"/>
      <c r="N69" s="87">
        <v>26</v>
      </c>
      <c r="O69" s="14" t="s">
        <v>3</v>
      </c>
      <c r="P69" s="14"/>
      <c r="Q69" s="14"/>
      <c r="R69" s="5"/>
      <c r="S69" s="4">
        <f t="shared" si="1"/>
        <v>26</v>
      </c>
      <c r="T69" s="11"/>
    </row>
    <row r="70" spans="1:22" ht="17.2" customHeight="1" x14ac:dyDescent="0.3">
      <c r="A70" s="9">
        <v>34</v>
      </c>
      <c r="B70" s="10">
        <v>5766</v>
      </c>
      <c r="C70" s="8" t="s">
        <v>567</v>
      </c>
      <c r="D70" s="49"/>
      <c r="E70" s="49"/>
      <c r="F70" s="137" t="s">
        <v>566</v>
      </c>
      <c r="G70" s="135"/>
      <c r="H70" s="5"/>
      <c r="I70" s="5"/>
      <c r="J70" s="87"/>
      <c r="K70" s="32"/>
      <c r="L70" s="32"/>
      <c r="M70" s="32"/>
      <c r="N70" s="87">
        <v>22</v>
      </c>
      <c r="O70" s="14" t="s">
        <v>3</v>
      </c>
      <c r="P70" s="14"/>
      <c r="Q70" s="14"/>
      <c r="R70" s="5"/>
      <c r="S70" s="4">
        <f t="shared" si="1"/>
        <v>22</v>
      </c>
      <c r="T70" s="11"/>
    </row>
    <row r="71" spans="1:22" ht="17.2" customHeight="1" x14ac:dyDescent="0.3">
      <c r="A71" s="9">
        <v>34</v>
      </c>
      <c r="B71" s="10">
        <v>5767</v>
      </c>
      <c r="C71" s="8" t="s">
        <v>565</v>
      </c>
      <c r="D71" s="49"/>
      <c r="E71" s="49"/>
      <c r="F71" s="137" t="s">
        <v>564</v>
      </c>
      <c r="G71" s="135"/>
      <c r="H71" s="5"/>
      <c r="I71" s="5"/>
      <c r="J71" s="87"/>
      <c r="K71" s="32"/>
      <c r="L71" s="32"/>
      <c r="M71" s="32"/>
      <c r="N71" s="87">
        <v>19</v>
      </c>
      <c r="O71" s="14" t="s">
        <v>3</v>
      </c>
      <c r="P71" s="14"/>
      <c r="Q71" s="14"/>
      <c r="R71" s="5"/>
      <c r="S71" s="4">
        <f t="shared" si="1"/>
        <v>19</v>
      </c>
      <c r="T71" s="11"/>
    </row>
    <row r="72" spans="1:22" ht="17.2" customHeight="1" x14ac:dyDescent="0.3">
      <c r="A72" s="9">
        <v>34</v>
      </c>
      <c r="B72" s="10">
        <v>5768</v>
      </c>
      <c r="C72" s="8" t="s">
        <v>563</v>
      </c>
      <c r="D72" s="49"/>
      <c r="E72" s="49"/>
      <c r="F72" s="137" t="s">
        <v>562</v>
      </c>
      <c r="G72" s="135"/>
      <c r="H72" s="32"/>
      <c r="I72" s="32"/>
      <c r="J72" s="30"/>
      <c r="K72" s="5"/>
      <c r="L72" s="5"/>
      <c r="M72" s="5"/>
      <c r="N72" s="87">
        <v>17</v>
      </c>
      <c r="O72" s="14" t="s">
        <v>3</v>
      </c>
      <c r="P72" s="14"/>
      <c r="Q72" s="14"/>
      <c r="R72" s="5"/>
      <c r="S72" s="4">
        <f t="shared" si="1"/>
        <v>17</v>
      </c>
      <c r="T72" s="11"/>
    </row>
    <row r="73" spans="1:22" ht="17.2" customHeight="1" x14ac:dyDescent="0.3">
      <c r="A73" s="9">
        <v>34</v>
      </c>
      <c r="B73" s="10">
        <v>5769</v>
      </c>
      <c r="C73" s="8" t="s">
        <v>561</v>
      </c>
      <c r="D73" s="49"/>
      <c r="E73" s="103"/>
      <c r="F73" s="137" t="s">
        <v>560</v>
      </c>
      <c r="G73" s="135"/>
      <c r="H73" s="32"/>
      <c r="I73" s="32"/>
      <c r="J73" s="30"/>
      <c r="K73" s="5"/>
      <c r="L73" s="5"/>
      <c r="M73" s="5"/>
      <c r="N73" s="87">
        <v>15</v>
      </c>
      <c r="O73" s="14" t="s">
        <v>3</v>
      </c>
      <c r="P73" s="14"/>
      <c r="Q73" s="14"/>
      <c r="R73" s="5"/>
      <c r="S73" s="4">
        <f t="shared" si="1"/>
        <v>15</v>
      </c>
      <c r="T73" s="11"/>
    </row>
    <row r="74" spans="1:22" ht="17.2" customHeight="1" x14ac:dyDescent="0.3">
      <c r="A74" s="9">
        <v>34</v>
      </c>
      <c r="B74" s="10">
        <v>5830</v>
      </c>
      <c r="C74" s="8" t="s">
        <v>559</v>
      </c>
      <c r="D74" s="103"/>
      <c r="E74" s="104" t="s">
        <v>558</v>
      </c>
      <c r="F74" s="93"/>
      <c r="G74" s="93"/>
      <c r="H74" s="32"/>
      <c r="I74" s="32"/>
      <c r="J74" s="30"/>
      <c r="K74" s="5"/>
      <c r="L74" s="5"/>
      <c r="M74" s="5"/>
      <c r="N74" s="87">
        <v>10</v>
      </c>
      <c r="O74" s="14" t="s">
        <v>3</v>
      </c>
      <c r="P74" s="14"/>
      <c r="Q74" s="14"/>
      <c r="R74" s="5"/>
      <c r="S74" s="4">
        <f t="shared" si="1"/>
        <v>10</v>
      </c>
      <c r="T74" s="11"/>
    </row>
    <row r="75" spans="1:22" ht="17.2" customHeight="1" x14ac:dyDescent="0.3">
      <c r="A75" s="9">
        <v>34</v>
      </c>
      <c r="B75" s="10">
        <v>6645</v>
      </c>
      <c r="C75" s="8" t="s">
        <v>557</v>
      </c>
      <c r="D75" s="41" t="s">
        <v>398</v>
      </c>
      <c r="E75" s="5"/>
      <c r="F75" s="5"/>
      <c r="G75" s="5"/>
      <c r="H75" s="32"/>
      <c r="I75" s="32"/>
      <c r="J75" s="30"/>
      <c r="K75" s="5"/>
      <c r="L75" s="5"/>
      <c r="M75" s="5"/>
      <c r="N75" s="87">
        <v>13</v>
      </c>
      <c r="O75" s="14" t="s">
        <v>3</v>
      </c>
      <c r="P75" s="14"/>
      <c r="Q75" s="14"/>
      <c r="R75" s="5"/>
      <c r="S75" s="4">
        <f t="shared" si="1"/>
        <v>13</v>
      </c>
      <c r="T75" s="11"/>
    </row>
    <row r="76" spans="1:22" ht="17.2" customHeight="1" x14ac:dyDescent="0.3">
      <c r="A76" s="9">
        <v>34</v>
      </c>
      <c r="B76" s="10">
        <v>6715</v>
      </c>
      <c r="C76" s="8" t="s">
        <v>556</v>
      </c>
      <c r="D76" s="141" t="s">
        <v>5</v>
      </c>
      <c r="E76" s="136" t="s">
        <v>555</v>
      </c>
      <c r="F76" s="135"/>
      <c r="G76" s="134"/>
      <c r="H76" s="32"/>
      <c r="I76" s="32"/>
      <c r="J76" s="30"/>
      <c r="K76" s="5"/>
      <c r="L76" s="5"/>
      <c r="M76" s="5"/>
      <c r="N76" s="5"/>
      <c r="O76" s="12" t="s">
        <v>3</v>
      </c>
      <c r="P76" s="12"/>
      <c r="Q76" s="12"/>
      <c r="R76" s="5"/>
      <c r="S76" s="4"/>
      <c r="T76" s="19" t="s">
        <v>4</v>
      </c>
      <c r="V76" s="38"/>
    </row>
    <row r="77" spans="1:22" ht="17.2" customHeight="1" x14ac:dyDescent="0.3">
      <c r="A77" s="9">
        <v>34</v>
      </c>
      <c r="B77" s="10">
        <v>6710</v>
      </c>
      <c r="C77" s="8" t="s">
        <v>554</v>
      </c>
      <c r="D77" s="142"/>
      <c r="E77" s="136" t="s">
        <v>553</v>
      </c>
      <c r="F77" s="135"/>
      <c r="G77" s="48"/>
      <c r="H77" s="32"/>
      <c r="I77" s="32"/>
      <c r="J77" s="30"/>
      <c r="K77" s="5"/>
      <c r="L77" s="5"/>
      <c r="M77" s="5"/>
      <c r="N77" s="5"/>
      <c r="O77" s="12" t="s">
        <v>3</v>
      </c>
      <c r="P77" s="12"/>
      <c r="Q77" s="12"/>
      <c r="R77" s="5"/>
      <c r="S77" s="4"/>
      <c r="T77" s="11"/>
      <c r="V77" s="38"/>
    </row>
    <row r="78" spans="1:22" ht="17.2" customHeight="1" x14ac:dyDescent="0.3">
      <c r="A78" s="9">
        <v>34</v>
      </c>
      <c r="B78" s="10">
        <v>6665</v>
      </c>
      <c r="C78" s="8" t="s">
        <v>552</v>
      </c>
      <c r="D78" s="142"/>
      <c r="E78" s="136" t="s">
        <v>551</v>
      </c>
      <c r="F78" s="135"/>
      <c r="G78" s="134"/>
      <c r="H78" s="32"/>
      <c r="I78" s="32"/>
      <c r="J78" s="30"/>
      <c r="K78" s="5"/>
      <c r="L78" s="5"/>
      <c r="M78" s="5"/>
      <c r="N78" s="5"/>
      <c r="O78" s="12" t="s">
        <v>3</v>
      </c>
      <c r="P78" s="12"/>
      <c r="Q78" s="12"/>
      <c r="R78" s="5"/>
      <c r="S78" s="4"/>
      <c r="T78" s="11"/>
      <c r="V78" s="38"/>
    </row>
    <row r="79" spans="1:22" ht="17.2" customHeight="1" x14ac:dyDescent="0.3">
      <c r="A79" s="9">
        <v>34</v>
      </c>
      <c r="B79" s="10">
        <v>6670</v>
      </c>
      <c r="C79" s="8" t="s">
        <v>550</v>
      </c>
      <c r="D79" s="49"/>
      <c r="E79" s="136" t="s">
        <v>549</v>
      </c>
      <c r="F79" s="135"/>
      <c r="G79" s="134"/>
      <c r="H79" s="32"/>
      <c r="I79" s="32"/>
      <c r="J79" s="30"/>
      <c r="K79" s="5"/>
      <c r="L79" s="5"/>
      <c r="M79" s="5"/>
      <c r="N79" s="5"/>
      <c r="O79" s="12" t="s">
        <v>3</v>
      </c>
      <c r="P79" s="12"/>
      <c r="Q79" s="12"/>
      <c r="R79" s="5"/>
      <c r="S79" s="4"/>
      <c r="T79" s="11"/>
      <c r="V79" s="38"/>
    </row>
    <row r="80" spans="1:22" ht="17.2" customHeight="1" x14ac:dyDescent="0.3">
      <c r="A80" s="9">
        <v>34</v>
      </c>
      <c r="B80" s="10">
        <v>6675</v>
      </c>
      <c r="C80" s="8" t="s">
        <v>548</v>
      </c>
      <c r="D80" s="103"/>
      <c r="E80" s="136" t="s">
        <v>547</v>
      </c>
      <c r="F80" s="135"/>
      <c r="G80" s="134"/>
      <c r="H80" s="32"/>
      <c r="I80" s="32"/>
      <c r="J80" s="30"/>
      <c r="K80" s="5"/>
      <c r="L80" s="5"/>
      <c r="M80" s="5"/>
      <c r="N80" s="5"/>
      <c r="O80" s="12" t="s">
        <v>3</v>
      </c>
      <c r="P80" s="12"/>
      <c r="Q80" s="12"/>
      <c r="R80" s="5"/>
      <c r="S80" s="4"/>
      <c r="T80" s="11"/>
      <c r="V80" s="38"/>
    </row>
    <row r="81" spans="1:21" ht="17.2" customHeight="1" x14ac:dyDescent="0.3">
      <c r="A81" s="9">
        <v>34</v>
      </c>
      <c r="B81" s="9">
        <v>6685</v>
      </c>
      <c r="C81" s="8" t="s">
        <v>546</v>
      </c>
      <c r="D81" s="7" t="s">
        <v>545</v>
      </c>
      <c r="E81" s="5"/>
      <c r="F81" s="5"/>
      <c r="G81" s="5"/>
      <c r="H81" s="32"/>
      <c r="I81" s="32"/>
      <c r="J81" s="5"/>
      <c r="K81" s="5"/>
      <c r="L81" s="5"/>
      <c r="M81" s="5"/>
      <c r="N81" s="5"/>
      <c r="O81" s="28" t="s">
        <v>2</v>
      </c>
      <c r="P81" s="28"/>
      <c r="Q81" s="5"/>
      <c r="R81" s="5"/>
      <c r="S81" s="4"/>
      <c r="T81" s="13"/>
    </row>
    <row r="82" spans="1:21" ht="17.2" customHeight="1" x14ac:dyDescent="0.3">
      <c r="A82" s="60">
        <v>34</v>
      </c>
      <c r="B82" s="60">
        <v>6772</v>
      </c>
      <c r="C82" s="65" t="s">
        <v>544</v>
      </c>
      <c r="D82" s="161" t="s">
        <v>543</v>
      </c>
      <c r="E82" s="66" t="s">
        <v>542</v>
      </c>
      <c r="F82" s="61"/>
      <c r="G82" s="64"/>
      <c r="H82" s="64"/>
      <c r="I82" s="61"/>
      <c r="J82" s="61"/>
      <c r="K82" s="61"/>
      <c r="L82" s="61"/>
      <c r="M82" s="61"/>
      <c r="N82" s="61"/>
      <c r="O82" s="62" t="s">
        <v>2</v>
      </c>
      <c r="P82" s="62"/>
      <c r="Q82" s="61"/>
      <c r="R82" s="61"/>
      <c r="S82" s="63"/>
      <c r="T82" s="13"/>
    </row>
    <row r="83" spans="1:21" ht="17.2" customHeight="1" x14ac:dyDescent="0.3">
      <c r="A83" s="60">
        <v>34</v>
      </c>
      <c r="B83" s="60">
        <v>6773</v>
      </c>
      <c r="C83" s="65" t="s">
        <v>541</v>
      </c>
      <c r="D83" s="162"/>
      <c r="E83" s="66" t="s">
        <v>540</v>
      </c>
      <c r="F83" s="61"/>
      <c r="G83" s="64"/>
      <c r="H83" s="64"/>
      <c r="I83" s="61"/>
      <c r="J83" s="61"/>
      <c r="K83" s="61"/>
      <c r="L83" s="61"/>
      <c r="M83" s="61"/>
      <c r="N83" s="61"/>
      <c r="O83" s="62" t="s">
        <v>2</v>
      </c>
      <c r="P83" s="62"/>
      <c r="Q83" s="61"/>
      <c r="R83" s="61"/>
      <c r="S83" s="63"/>
      <c r="T83" s="27"/>
    </row>
    <row r="86" spans="1:21" ht="17.2" customHeight="1" x14ac:dyDescent="0.3">
      <c r="A86" s="36"/>
      <c r="B86" s="36" t="s">
        <v>18</v>
      </c>
      <c r="U86" s="94"/>
    </row>
    <row r="87" spans="1:21" ht="17.2" customHeight="1" x14ac:dyDescent="0.3">
      <c r="A87" s="25" t="s">
        <v>396</v>
      </c>
      <c r="B87" s="58"/>
      <c r="C87" s="97" t="s">
        <v>12</v>
      </c>
      <c r="D87" s="59"/>
      <c r="E87" s="52"/>
      <c r="F87" s="35" t="s">
        <v>395</v>
      </c>
      <c r="G87" s="52"/>
      <c r="H87" s="35"/>
      <c r="I87" s="35"/>
      <c r="J87" s="52"/>
      <c r="K87" s="52"/>
      <c r="L87" s="52"/>
      <c r="M87" s="52"/>
      <c r="N87" s="52"/>
      <c r="O87" s="52"/>
      <c r="P87" s="52"/>
      <c r="Q87" s="52"/>
      <c r="R87" s="52"/>
      <c r="S87" s="24" t="s">
        <v>11</v>
      </c>
      <c r="T87" s="24" t="s">
        <v>10</v>
      </c>
      <c r="U87" s="94"/>
    </row>
    <row r="88" spans="1:21" ht="17.2" customHeight="1" x14ac:dyDescent="0.3">
      <c r="A88" s="23" t="s">
        <v>9</v>
      </c>
      <c r="B88" s="22" t="s">
        <v>8</v>
      </c>
      <c r="C88" s="21"/>
      <c r="D88" s="56"/>
      <c r="E88" s="55"/>
      <c r="F88" s="6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20" t="s">
        <v>1</v>
      </c>
      <c r="T88" s="20" t="s">
        <v>0</v>
      </c>
    </row>
    <row r="89" spans="1:21" ht="17.2" customHeight="1" x14ac:dyDescent="0.3">
      <c r="A89" s="9">
        <v>34</v>
      </c>
      <c r="B89" s="9">
        <v>8111</v>
      </c>
      <c r="C89" s="8" t="s">
        <v>539</v>
      </c>
      <c r="D89" s="141" t="s">
        <v>464</v>
      </c>
      <c r="E89" s="138" t="s">
        <v>463</v>
      </c>
      <c r="F89" s="88"/>
      <c r="G89" s="89"/>
      <c r="H89" s="133"/>
      <c r="I89" s="46"/>
      <c r="J89" s="52"/>
      <c r="K89" s="52"/>
      <c r="L89" s="7"/>
      <c r="M89" s="5"/>
      <c r="N89" s="57"/>
      <c r="O89" s="57"/>
      <c r="P89" s="57"/>
      <c r="Q89" s="47"/>
      <c r="R89" s="30"/>
      <c r="S89" s="67">
        <f>ROUND(F90*K98,0)</f>
        <v>189</v>
      </c>
      <c r="T89" s="19" t="s">
        <v>394</v>
      </c>
    </row>
    <row r="90" spans="1:21" ht="17.2" customHeight="1" x14ac:dyDescent="0.3">
      <c r="A90" s="9">
        <v>34</v>
      </c>
      <c r="B90" s="9">
        <v>8112</v>
      </c>
      <c r="C90" s="8" t="s">
        <v>538</v>
      </c>
      <c r="D90" s="142"/>
      <c r="E90" s="140"/>
      <c r="F90" s="101">
        <f>F8</f>
        <v>270</v>
      </c>
      <c r="G90" s="40" t="s">
        <v>13</v>
      </c>
      <c r="H90" s="130"/>
      <c r="I90" s="129"/>
      <c r="J90" s="129"/>
      <c r="K90" s="129"/>
      <c r="L90" s="141" t="s">
        <v>410</v>
      </c>
      <c r="M90" s="5" t="s">
        <v>383</v>
      </c>
      <c r="N90" s="86" t="s">
        <v>380</v>
      </c>
      <c r="O90" s="29">
        <v>0.7</v>
      </c>
      <c r="P90" s="113"/>
      <c r="Q90" s="86"/>
      <c r="R90" s="29"/>
      <c r="S90" s="4">
        <f>ROUND(ROUND(F90*K98,0)*O90,0)</f>
        <v>132</v>
      </c>
      <c r="T90" s="11"/>
    </row>
    <row r="91" spans="1:21" ht="17.2" customHeight="1" x14ac:dyDescent="0.3">
      <c r="A91" s="9">
        <v>34</v>
      </c>
      <c r="B91" s="9">
        <v>8113</v>
      </c>
      <c r="C91" s="8" t="s">
        <v>537</v>
      </c>
      <c r="D91" s="142"/>
      <c r="E91" s="140"/>
      <c r="F91" s="33"/>
      <c r="G91" s="40"/>
      <c r="H91" s="130"/>
      <c r="I91" s="129"/>
      <c r="J91" s="129"/>
      <c r="K91" s="129"/>
      <c r="L91" s="143"/>
      <c r="M91" s="5" t="s">
        <v>382</v>
      </c>
      <c r="N91" s="86" t="s">
        <v>380</v>
      </c>
      <c r="O91" s="29">
        <v>0.5</v>
      </c>
      <c r="P91" s="113"/>
      <c r="Q91" s="86"/>
      <c r="R91" s="29"/>
      <c r="S91" s="67">
        <f>ROUND(ROUND(F90*K98,0)*O91,0)</f>
        <v>95</v>
      </c>
      <c r="T91" s="11"/>
    </row>
    <row r="92" spans="1:21" ht="17.2" customHeight="1" x14ac:dyDescent="0.3">
      <c r="A92" s="9">
        <v>34</v>
      </c>
      <c r="B92" s="9">
        <v>8114</v>
      </c>
      <c r="C92" s="8" t="s">
        <v>536</v>
      </c>
      <c r="D92" s="18"/>
      <c r="E92" s="49"/>
      <c r="F92" s="33"/>
      <c r="G92" s="40"/>
      <c r="H92" s="130"/>
      <c r="I92" s="129"/>
      <c r="J92" s="129"/>
      <c r="K92" s="129"/>
      <c r="L92" s="39"/>
      <c r="M92" s="5"/>
      <c r="N92" s="86"/>
      <c r="O92" s="29"/>
      <c r="P92" s="147" t="s">
        <v>381</v>
      </c>
      <c r="Q92" s="45">
        <v>5</v>
      </c>
      <c r="R92" s="105" t="s">
        <v>402</v>
      </c>
      <c r="S92" s="67">
        <f>ROUND(F90*K98,0)-Q92</f>
        <v>184</v>
      </c>
      <c r="T92" s="11"/>
    </row>
    <row r="93" spans="1:21" ht="17.2" customHeight="1" x14ac:dyDescent="0.3">
      <c r="A93" s="9">
        <v>34</v>
      </c>
      <c r="B93" s="9">
        <v>8115</v>
      </c>
      <c r="C93" s="8" t="s">
        <v>535</v>
      </c>
      <c r="D93" s="18"/>
      <c r="E93" s="49"/>
      <c r="F93" s="33"/>
      <c r="G93" s="40"/>
      <c r="H93" s="130"/>
      <c r="I93" s="129"/>
      <c r="J93" s="129"/>
      <c r="K93" s="129"/>
      <c r="L93" s="141" t="s">
        <v>410</v>
      </c>
      <c r="M93" s="5" t="s">
        <v>383</v>
      </c>
      <c r="N93" s="86" t="s">
        <v>380</v>
      </c>
      <c r="O93" s="29">
        <v>0.7</v>
      </c>
      <c r="P93" s="148"/>
      <c r="Q93" s="96"/>
      <c r="R93" s="54"/>
      <c r="S93" s="4">
        <f>ROUND(ROUND(F90*K98,0)*O93,0)-Q92</f>
        <v>127</v>
      </c>
      <c r="T93" s="11"/>
    </row>
    <row r="94" spans="1:21" ht="17.2" customHeight="1" x14ac:dyDescent="0.3">
      <c r="A94" s="9">
        <v>34</v>
      </c>
      <c r="B94" s="9">
        <v>8116</v>
      </c>
      <c r="C94" s="8" t="s">
        <v>534</v>
      </c>
      <c r="D94" s="18"/>
      <c r="E94" s="103"/>
      <c r="F94" s="34"/>
      <c r="G94" s="21"/>
      <c r="H94" s="130"/>
      <c r="I94" s="129"/>
      <c r="J94" s="129"/>
      <c r="K94" s="129"/>
      <c r="L94" s="143"/>
      <c r="M94" s="5" t="s">
        <v>382</v>
      </c>
      <c r="N94" s="86" t="s">
        <v>380</v>
      </c>
      <c r="O94" s="29">
        <v>0.5</v>
      </c>
      <c r="P94" s="149"/>
      <c r="Q94" s="86"/>
      <c r="R94" s="128"/>
      <c r="S94" s="67">
        <f>ROUND(ROUND(F90*K98,0)*O94,0)-Q92</f>
        <v>90</v>
      </c>
      <c r="T94" s="11"/>
    </row>
    <row r="95" spans="1:21" ht="17.2" customHeight="1" x14ac:dyDescent="0.3">
      <c r="A95" s="9">
        <v>34</v>
      </c>
      <c r="B95" s="9">
        <v>8121</v>
      </c>
      <c r="C95" s="8" t="s">
        <v>533</v>
      </c>
      <c r="D95" s="18"/>
      <c r="E95" s="138" t="s">
        <v>450</v>
      </c>
      <c r="F95" s="52"/>
      <c r="G95" s="43"/>
      <c r="H95" s="146" t="s">
        <v>401</v>
      </c>
      <c r="I95" s="156"/>
      <c r="J95" s="156"/>
      <c r="K95" s="157"/>
      <c r="L95" s="7"/>
      <c r="M95" s="5"/>
      <c r="N95" s="47"/>
      <c r="O95" s="30"/>
      <c r="P95" s="30"/>
      <c r="Q95" s="47"/>
      <c r="R95" s="30"/>
      <c r="S95" s="67">
        <f>ROUND(F96*K98,0)</f>
        <v>114</v>
      </c>
      <c r="T95" s="11"/>
    </row>
    <row r="96" spans="1:21" ht="17.2" customHeight="1" x14ac:dyDescent="0.3">
      <c r="A96" s="9">
        <v>34</v>
      </c>
      <c r="B96" s="9">
        <v>8122</v>
      </c>
      <c r="C96" s="8" t="s">
        <v>532</v>
      </c>
      <c r="D96" s="18"/>
      <c r="E96" s="140"/>
      <c r="F96" s="101">
        <f>F14</f>
        <v>163</v>
      </c>
      <c r="G96" s="40" t="s">
        <v>13</v>
      </c>
      <c r="H96" s="146"/>
      <c r="I96" s="156"/>
      <c r="J96" s="156"/>
      <c r="K96" s="157"/>
      <c r="L96" s="141" t="s">
        <v>410</v>
      </c>
      <c r="M96" s="5" t="s">
        <v>383</v>
      </c>
      <c r="N96" s="86" t="s">
        <v>380</v>
      </c>
      <c r="O96" s="29">
        <v>0.7</v>
      </c>
      <c r="P96" s="113"/>
      <c r="Q96" s="86"/>
      <c r="R96" s="29"/>
      <c r="S96" s="67">
        <f>ROUND(ROUND(F96*K98,0)*O96,0)</f>
        <v>80</v>
      </c>
      <c r="T96" s="11"/>
    </row>
    <row r="97" spans="1:20" ht="17.2" customHeight="1" x14ac:dyDescent="0.3">
      <c r="A97" s="9">
        <v>34</v>
      </c>
      <c r="B97" s="9">
        <v>8123</v>
      </c>
      <c r="C97" s="8" t="s">
        <v>531</v>
      </c>
      <c r="D97" s="18"/>
      <c r="E97" s="140"/>
      <c r="F97" s="33"/>
      <c r="G97" s="40"/>
      <c r="H97" s="132"/>
      <c r="I97" s="131"/>
      <c r="J97" s="131"/>
      <c r="K97" s="131"/>
      <c r="L97" s="143"/>
      <c r="M97" s="5" t="s">
        <v>382</v>
      </c>
      <c r="N97" s="86" t="s">
        <v>380</v>
      </c>
      <c r="O97" s="29">
        <v>0.5</v>
      </c>
      <c r="P97" s="113"/>
      <c r="Q97" s="86"/>
      <c r="R97" s="29"/>
      <c r="S97" s="4">
        <f>ROUND(ROUND(F96*K98,0)*O97,0)</f>
        <v>57</v>
      </c>
      <c r="T97" s="11"/>
    </row>
    <row r="98" spans="1:20" ht="17.2" customHeight="1" x14ac:dyDescent="0.3">
      <c r="A98" s="9">
        <v>34</v>
      </c>
      <c r="B98" s="9">
        <v>8124</v>
      </c>
      <c r="C98" s="8" t="s">
        <v>530</v>
      </c>
      <c r="D98" s="18"/>
      <c r="E98" s="49"/>
      <c r="F98" s="33"/>
      <c r="G98" s="40"/>
      <c r="H98" s="132"/>
      <c r="I98" s="131"/>
      <c r="J98" s="96" t="s">
        <v>380</v>
      </c>
      <c r="K98" s="108">
        <v>0.7</v>
      </c>
      <c r="L98" s="39"/>
      <c r="M98" s="5"/>
      <c r="N98" s="86"/>
      <c r="O98" s="29"/>
      <c r="P98" s="147" t="s">
        <v>381</v>
      </c>
      <c r="Q98" s="45">
        <v>5</v>
      </c>
      <c r="R98" s="105" t="s">
        <v>402</v>
      </c>
      <c r="S98" s="67">
        <f>ROUND(F96*K98,0)-Q98</f>
        <v>109</v>
      </c>
      <c r="T98" s="11"/>
    </row>
    <row r="99" spans="1:20" ht="17.2" customHeight="1" x14ac:dyDescent="0.3">
      <c r="A99" s="9">
        <v>34</v>
      </c>
      <c r="B99" s="9">
        <v>8125</v>
      </c>
      <c r="C99" s="8" t="s">
        <v>529</v>
      </c>
      <c r="D99" s="18"/>
      <c r="E99" s="49"/>
      <c r="F99" s="33"/>
      <c r="G99" s="40"/>
      <c r="H99" s="132"/>
      <c r="I99" s="131"/>
      <c r="J99" s="131"/>
      <c r="K99" s="131"/>
      <c r="L99" s="141" t="s">
        <v>410</v>
      </c>
      <c r="M99" s="5" t="s">
        <v>383</v>
      </c>
      <c r="N99" s="86" t="s">
        <v>380</v>
      </c>
      <c r="O99" s="29">
        <v>0.7</v>
      </c>
      <c r="P99" s="148"/>
      <c r="Q99" s="96"/>
      <c r="R99" s="54"/>
      <c r="S99" s="67">
        <f>ROUND(ROUND(F96*K98,0)*O99,0)-Q98</f>
        <v>75</v>
      </c>
      <c r="T99" s="11"/>
    </row>
    <row r="100" spans="1:20" ht="17.2" customHeight="1" x14ac:dyDescent="0.3">
      <c r="A100" s="9">
        <v>34</v>
      </c>
      <c r="B100" s="9">
        <v>8126</v>
      </c>
      <c r="C100" s="8" t="s">
        <v>528</v>
      </c>
      <c r="D100" s="17"/>
      <c r="E100" s="103"/>
      <c r="F100" s="34"/>
      <c r="G100" s="21"/>
      <c r="H100" s="132"/>
      <c r="I100" s="131"/>
      <c r="J100" s="131"/>
      <c r="K100" s="131"/>
      <c r="L100" s="143"/>
      <c r="M100" s="5" t="s">
        <v>382</v>
      </c>
      <c r="N100" s="86" t="s">
        <v>380</v>
      </c>
      <c r="O100" s="29">
        <v>0.5</v>
      </c>
      <c r="P100" s="149"/>
      <c r="Q100" s="86"/>
      <c r="R100" s="128"/>
      <c r="S100" s="4">
        <f>ROUND(ROUND(F96*K98,0)*O100,0)-Q98</f>
        <v>52</v>
      </c>
      <c r="T100" s="11"/>
    </row>
    <row r="101" spans="1:20" ht="17.2" customHeight="1" x14ac:dyDescent="0.3">
      <c r="A101" s="9">
        <v>34</v>
      </c>
      <c r="B101" s="9">
        <v>8131</v>
      </c>
      <c r="C101" s="8" t="s">
        <v>527</v>
      </c>
      <c r="D101" s="141" t="s">
        <v>437</v>
      </c>
      <c r="E101" s="138" t="s">
        <v>436</v>
      </c>
      <c r="F101" s="88"/>
      <c r="G101" s="89"/>
      <c r="H101" s="107"/>
      <c r="I101" s="99"/>
      <c r="L101" s="7"/>
      <c r="M101" s="5"/>
      <c r="N101" s="47"/>
      <c r="O101" s="30"/>
      <c r="P101" s="30"/>
      <c r="Q101" s="47"/>
      <c r="R101" s="30"/>
      <c r="S101" s="67">
        <f>ROUND(F102*K98,0)</f>
        <v>189</v>
      </c>
      <c r="T101" s="11"/>
    </row>
    <row r="102" spans="1:20" ht="17.2" customHeight="1" x14ac:dyDescent="0.3">
      <c r="A102" s="9">
        <v>34</v>
      </c>
      <c r="B102" s="9">
        <v>8132</v>
      </c>
      <c r="C102" s="8" t="s">
        <v>526</v>
      </c>
      <c r="D102" s="142"/>
      <c r="E102" s="140"/>
      <c r="F102" s="101">
        <f>F20</f>
        <v>270</v>
      </c>
      <c r="G102" s="40" t="s">
        <v>13</v>
      </c>
      <c r="H102" s="130"/>
      <c r="I102" s="129"/>
      <c r="J102" s="129"/>
      <c r="K102" s="129"/>
      <c r="L102" s="141" t="s">
        <v>410</v>
      </c>
      <c r="M102" s="5" t="s">
        <v>383</v>
      </c>
      <c r="N102" s="86" t="s">
        <v>380</v>
      </c>
      <c r="O102" s="29">
        <v>0.7</v>
      </c>
      <c r="P102" s="113"/>
      <c r="Q102" s="86"/>
      <c r="R102" s="29"/>
      <c r="S102" s="4">
        <f>ROUND(ROUND(F102*K98,0)*O102,0)</f>
        <v>132</v>
      </c>
      <c r="T102" s="11"/>
    </row>
    <row r="103" spans="1:20" ht="17.2" customHeight="1" x14ac:dyDescent="0.3">
      <c r="A103" s="9">
        <v>34</v>
      </c>
      <c r="B103" s="9">
        <v>8133</v>
      </c>
      <c r="C103" s="8" t="s">
        <v>525</v>
      </c>
      <c r="D103" s="142"/>
      <c r="E103" s="140"/>
      <c r="F103" s="33"/>
      <c r="G103" s="40"/>
      <c r="H103" s="130"/>
      <c r="I103" s="129"/>
      <c r="J103" s="129"/>
      <c r="K103" s="129"/>
      <c r="L103" s="143"/>
      <c r="M103" s="5" t="s">
        <v>382</v>
      </c>
      <c r="N103" s="86" t="s">
        <v>380</v>
      </c>
      <c r="O103" s="29">
        <v>0.5</v>
      </c>
      <c r="P103" s="113"/>
      <c r="Q103" s="86"/>
      <c r="R103" s="29"/>
      <c r="S103" s="67">
        <f>ROUND(ROUND(F102*K98,0)*O103,0)</f>
        <v>95</v>
      </c>
      <c r="T103" s="11"/>
    </row>
    <row r="104" spans="1:20" ht="17.2" customHeight="1" x14ac:dyDescent="0.3">
      <c r="A104" s="9">
        <v>34</v>
      </c>
      <c r="B104" s="9">
        <v>8134</v>
      </c>
      <c r="C104" s="8" t="s">
        <v>524</v>
      </c>
      <c r="D104" s="18"/>
      <c r="E104" s="49"/>
      <c r="F104" s="33"/>
      <c r="G104" s="40"/>
      <c r="H104" s="130"/>
      <c r="I104" s="129"/>
      <c r="J104" s="129"/>
      <c r="K104" s="129"/>
      <c r="L104" s="39"/>
      <c r="M104" s="5"/>
      <c r="N104" s="86"/>
      <c r="O104" s="29"/>
      <c r="P104" s="147" t="s">
        <v>381</v>
      </c>
      <c r="Q104" s="45">
        <v>5</v>
      </c>
      <c r="R104" s="105" t="s">
        <v>402</v>
      </c>
      <c r="S104" s="67">
        <f>ROUND(F102*K98,0)-Q104</f>
        <v>184</v>
      </c>
      <c r="T104" s="11"/>
    </row>
    <row r="105" spans="1:20" ht="17.2" customHeight="1" x14ac:dyDescent="0.3">
      <c r="A105" s="9">
        <v>34</v>
      </c>
      <c r="B105" s="9">
        <v>8135</v>
      </c>
      <c r="C105" s="8" t="s">
        <v>523</v>
      </c>
      <c r="D105" s="18"/>
      <c r="E105" s="49"/>
      <c r="F105" s="33"/>
      <c r="G105" s="40"/>
      <c r="H105" s="130"/>
      <c r="I105" s="129"/>
      <c r="J105" s="129"/>
      <c r="K105" s="129"/>
      <c r="L105" s="141" t="s">
        <v>410</v>
      </c>
      <c r="M105" s="5" t="s">
        <v>383</v>
      </c>
      <c r="N105" s="86" t="s">
        <v>380</v>
      </c>
      <c r="O105" s="29">
        <v>0.7</v>
      </c>
      <c r="P105" s="148"/>
      <c r="Q105" s="96"/>
      <c r="R105" s="54"/>
      <c r="S105" s="4">
        <f>ROUND(ROUND(F102*K98,0)*O105,0)-Q104</f>
        <v>127</v>
      </c>
      <c r="T105" s="11"/>
    </row>
    <row r="106" spans="1:20" ht="17.2" customHeight="1" x14ac:dyDescent="0.3">
      <c r="A106" s="9">
        <v>34</v>
      </c>
      <c r="B106" s="9">
        <v>8136</v>
      </c>
      <c r="C106" s="8" t="s">
        <v>522</v>
      </c>
      <c r="D106" s="18"/>
      <c r="E106" s="103"/>
      <c r="F106" s="34"/>
      <c r="G106" s="21"/>
      <c r="H106" s="130"/>
      <c r="I106" s="129"/>
      <c r="J106" s="129"/>
      <c r="K106" s="129"/>
      <c r="L106" s="143"/>
      <c r="M106" s="5" t="s">
        <v>382</v>
      </c>
      <c r="N106" s="86" t="s">
        <v>380</v>
      </c>
      <c r="O106" s="29">
        <v>0.5</v>
      </c>
      <c r="P106" s="149"/>
      <c r="Q106" s="86"/>
      <c r="R106" s="128"/>
      <c r="S106" s="67">
        <f>ROUND(ROUND(F102*K98,0)*O106,0)-Q104</f>
        <v>90</v>
      </c>
      <c r="T106" s="11"/>
    </row>
    <row r="107" spans="1:20" ht="17.2" customHeight="1" x14ac:dyDescent="0.3">
      <c r="A107" s="9">
        <v>34</v>
      </c>
      <c r="B107" s="9">
        <v>8141</v>
      </c>
      <c r="C107" s="8" t="s">
        <v>521</v>
      </c>
      <c r="D107" s="18"/>
      <c r="E107" s="138" t="s">
        <v>423</v>
      </c>
      <c r="F107" s="52"/>
      <c r="G107" s="43"/>
      <c r="H107" s="129"/>
      <c r="I107" s="129"/>
      <c r="J107" s="129"/>
      <c r="K107" s="129"/>
      <c r="L107" s="7"/>
      <c r="M107" s="5"/>
      <c r="N107" s="47"/>
      <c r="O107" s="30"/>
      <c r="P107" s="30"/>
      <c r="Q107" s="47"/>
      <c r="R107" s="30"/>
      <c r="S107" s="67">
        <f>ROUND(F108*K98,0)</f>
        <v>114</v>
      </c>
      <c r="T107" s="11"/>
    </row>
    <row r="108" spans="1:20" ht="17.2" customHeight="1" x14ac:dyDescent="0.3">
      <c r="A108" s="9">
        <v>34</v>
      </c>
      <c r="B108" s="9">
        <v>8142</v>
      </c>
      <c r="C108" s="8" t="s">
        <v>520</v>
      </c>
      <c r="D108" s="18"/>
      <c r="E108" s="140"/>
      <c r="F108" s="101">
        <f>F26</f>
        <v>163</v>
      </c>
      <c r="G108" s="40" t="s">
        <v>13</v>
      </c>
      <c r="H108" s="53"/>
      <c r="I108" s="94"/>
      <c r="J108" s="96"/>
      <c r="K108" s="54"/>
      <c r="L108" s="141" t="s">
        <v>410</v>
      </c>
      <c r="M108" s="5" t="s">
        <v>383</v>
      </c>
      <c r="N108" s="86" t="s">
        <v>380</v>
      </c>
      <c r="O108" s="29">
        <v>0.7</v>
      </c>
      <c r="P108" s="113"/>
      <c r="Q108" s="86"/>
      <c r="R108" s="29"/>
      <c r="S108" s="67">
        <f>ROUND(ROUND(F108*K98,0)*O108,0)</f>
        <v>80</v>
      </c>
      <c r="T108" s="11"/>
    </row>
    <row r="109" spans="1:20" ht="17.2" customHeight="1" x14ac:dyDescent="0.3">
      <c r="A109" s="9">
        <v>34</v>
      </c>
      <c r="B109" s="9">
        <v>8143</v>
      </c>
      <c r="C109" s="8" t="s">
        <v>519</v>
      </c>
      <c r="D109" s="18"/>
      <c r="E109" s="140"/>
      <c r="F109" s="33"/>
      <c r="G109" s="40"/>
      <c r="H109" s="53"/>
      <c r="I109" s="94"/>
      <c r="J109" s="96"/>
      <c r="K109" s="54"/>
      <c r="L109" s="143"/>
      <c r="M109" s="5" t="s">
        <v>382</v>
      </c>
      <c r="N109" s="86" t="s">
        <v>380</v>
      </c>
      <c r="O109" s="29">
        <v>0.5</v>
      </c>
      <c r="P109" s="108"/>
      <c r="Q109" s="96"/>
      <c r="R109" s="108"/>
      <c r="S109" s="4">
        <f>ROUND(ROUND(F108*K98,0)*O109,0)</f>
        <v>57</v>
      </c>
      <c r="T109" s="11"/>
    </row>
    <row r="110" spans="1:20" ht="17.2" customHeight="1" x14ac:dyDescent="0.3">
      <c r="A110" s="9">
        <v>34</v>
      </c>
      <c r="B110" s="9">
        <v>8144</v>
      </c>
      <c r="C110" s="8" t="s">
        <v>518</v>
      </c>
      <c r="D110" s="18"/>
      <c r="E110" s="49"/>
      <c r="F110" s="33"/>
      <c r="G110" s="40"/>
      <c r="H110" s="53"/>
      <c r="I110" s="94"/>
      <c r="J110" s="96"/>
      <c r="K110" s="54"/>
      <c r="L110" s="39"/>
      <c r="M110" s="5"/>
      <c r="N110" s="86"/>
      <c r="O110" s="29"/>
      <c r="P110" s="147" t="s">
        <v>381</v>
      </c>
      <c r="Q110" s="45">
        <v>5</v>
      </c>
      <c r="R110" s="102" t="s">
        <v>402</v>
      </c>
      <c r="S110" s="67">
        <f>ROUND(F108*K98,0)-Q110</f>
        <v>109</v>
      </c>
      <c r="T110" s="11"/>
    </row>
    <row r="111" spans="1:20" ht="17.2" customHeight="1" x14ac:dyDescent="0.3">
      <c r="A111" s="9">
        <v>34</v>
      </c>
      <c r="B111" s="9">
        <v>8145</v>
      </c>
      <c r="C111" s="8" t="s">
        <v>517</v>
      </c>
      <c r="D111" s="18"/>
      <c r="E111" s="49"/>
      <c r="F111" s="33"/>
      <c r="G111" s="40"/>
      <c r="H111" s="53"/>
      <c r="I111" s="94"/>
      <c r="J111" s="96"/>
      <c r="K111" s="54"/>
      <c r="L111" s="141" t="s">
        <v>410</v>
      </c>
      <c r="M111" s="5" t="s">
        <v>383</v>
      </c>
      <c r="N111" s="86" t="s">
        <v>380</v>
      </c>
      <c r="O111" s="29">
        <v>0.7</v>
      </c>
      <c r="P111" s="148"/>
      <c r="Q111" s="96"/>
      <c r="R111" s="108"/>
      <c r="S111" s="67">
        <f>ROUND(ROUND(F108*K98,0)*O111,0)-Q110</f>
        <v>75</v>
      </c>
      <c r="T111" s="11"/>
    </row>
    <row r="112" spans="1:20" ht="17.2" customHeight="1" x14ac:dyDescent="0.3">
      <c r="A112" s="9">
        <v>34</v>
      </c>
      <c r="B112" s="9">
        <v>8146</v>
      </c>
      <c r="C112" s="8" t="s">
        <v>516</v>
      </c>
      <c r="D112" s="17"/>
      <c r="E112" s="103"/>
      <c r="F112" s="34"/>
      <c r="G112" s="21"/>
      <c r="H112" s="56"/>
      <c r="I112" s="55"/>
      <c r="J112" s="86"/>
      <c r="K112" s="128"/>
      <c r="L112" s="143"/>
      <c r="M112" s="5" t="s">
        <v>382</v>
      </c>
      <c r="N112" s="86" t="s">
        <v>380</v>
      </c>
      <c r="O112" s="29">
        <v>0.5</v>
      </c>
      <c r="P112" s="149"/>
      <c r="Q112" s="86"/>
      <c r="R112" s="113"/>
      <c r="S112" s="4">
        <f>ROUND(ROUND(F108*K98,0)*O112,0)-Q110</f>
        <v>52</v>
      </c>
      <c r="T112" s="15"/>
    </row>
    <row r="113" spans="1:21" ht="17.2" customHeight="1" x14ac:dyDescent="0.3">
      <c r="A113" s="36"/>
    </row>
    <row r="115" spans="1:21" ht="17.2" customHeight="1" x14ac:dyDescent="0.3">
      <c r="A115" s="36"/>
      <c r="B115" s="36" t="s">
        <v>515</v>
      </c>
      <c r="U115" s="94"/>
    </row>
    <row r="116" spans="1:21" ht="17.2" customHeight="1" x14ac:dyDescent="0.3">
      <c r="A116" s="25" t="s">
        <v>396</v>
      </c>
      <c r="B116" s="58"/>
      <c r="C116" s="97" t="s">
        <v>12</v>
      </c>
      <c r="D116" s="59"/>
      <c r="E116" s="52"/>
      <c r="F116" s="35" t="s">
        <v>395</v>
      </c>
      <c r="G116" s="52"/>
      <c r="H116" s="35"/>
      <c r="I116" s="35"/>
      <c r="J116" s="52"/>
      <c r="K116" s="52"/>
      <c r="L116" s="52"/>
      <c r="M116" s="52"/>
      <c r="N116" s="52"/>
      <c r="O116" s="52"/>
      <c r="P116" s="52"/>
      <c r="Q116" s="52"/>
      <c r="R116" s="52"/>
      <c r="S116" s="24" t="s">
        <v>11</v>
      </c>
      <c r="T116" s="24" t="s">
        <v>10</v>
      </c>
      <c r="U116" s="94"/>
    </row>
    <row r="117" spans="1:21" ht="17.2" customHeight="1" x14ac:dyDescent="0.3">
      <c r="A117" s="23" t="s">
        <v>9</v>
      </c>
      <c r="B117" s="22" t="s">
        <v>8</v>
      </c>
      <c r="C117" s="21"/>
      <c r="D117" s="56"/>
      <c r="E117" s="55"/>
      <c r="F117" s="6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20" t="s">
        <v>1</v>
      </c>
      <c r="T117" s="20" t="s">
        <v>0</v>
      </c>
    </row>
    <row r="118" spans="1:21" ht="17.2" customHeight="1" x14ac:dyDescent="0.3">
      <c r="A118" s="9">
        <v>34</v>
      </c>
      <c r="B118" s="10">
        <v>9111</v>
      </c>
      <c r="C118" s="8" t="s">
        <v>514</v>
      </c>
      <c r="D118" s="141" t="s">
        <v>464</v>
      </c>
      <c r="E118" s="138" t="s">
        <v>463</v>
      </c>
      <c r="F118" s="88"/>
      <c r="G118" s="89"/>
      <c r="H118" s="154" t="s">
        <v>407</v>
      </c>
      <c r="I118" s="145" t="s">
        <v>383</v>
      </c>
      <c r="J118" s="110"/>
      <c r="K118" s="109"/>
      <c r="L118" s="7"/>
      <c r="M118" s="5"/>
      <c r="N118" s="57"/>
      <c r="O118" s="57"/>
      <c r="P118" s="57"/>
      <c r="Q118" s="47"/>
      <c r="R118" s="30"/>
      <c r="S118" s="67">
        <f>ROUND(F119*K119,0)</f>
        <v>189</v>
      </c>
      <c r="T118" s="19" t="s">
        <v>394</v>
      </c>
    </row>
    <row r="119" spans="1:21" ht="17.2" customHeight="1" x14ac:dyDescent="0.3">
      <c r="A119" s="9">
        <v>34</v>
      </c>
      <c r="B119" s="10">
        <v>9112</v>
      </c>
      <c r="C119" s="8" t="s">
        <v>513</v>
      </c>
      <c r="D119" s="142"/>
      <c r="E119" s="140"/>
      <c r="F119" s="101">
        <f>F8</f>
        <v>270</v>
      </c>
      <c r="G119" s="40" t="s">
        <v>13</v>
      </c>
      <c r="H119" s="155"/>
      <c r="I119" s="146"/>
      <c r="J119" s="96" t="s">
        <v>393</v>
      </c>
      <c r="K119" s="54">
        <v>0.7</v>
      </c>
      <c r="L119" s="141" t="s">
        <v>410</v>
      </c>
      <c r="M119" s="5" t="s">
        <v>385</v>
      </c>
      <c r="N119" s="86" t="s">
        <v>393</v>
      </c>
      <c r="O119" s="29">
        <v>0.7</v>
      </c>
      <c r="P119" s="113"/>
      <c r="Q119" s="86"/>
      <c r="R119" s="29"/>
      <c r="S119" s="4">
        <f>ROUND(ROUND(F119*K119,0)*O119,0)</f>
        <v>132</v>
      </c>
      <c r="T119" s="11"/>
    </row>
    <row r="120" spans="1:21" ht="17.2" customHeight="1" x14ac:dyDescent="0.3">
      <c r="A120" s="9">
        <v>34</v>
      </c>
      <c r="B120" s="10">
        <v>9113</v>
      </c>
      <c r="C120" s="8" t="s">
        <v>512</v>
      </c>
      <c r="D120" s="142"/>
      <c r="E120" s="140"/>
      <c r="F120" s="33"/>
      <c r="G120" s="40"/>
      <c r="H120" s="155"/>
      <c r="I120" s="146"/>
      <c r="J120" s="121"/>
      <c r="K120" s="120"/>
      <c r="L120" s="143"/>
      <c r="M120" s="5" t="s">
        <v>388</v>
      </c>
      <c r="N120" s="86" t="s">
        <v>393</v>
      </c>
      <c r="O120" s="29">
        <v>0.5</v>
      </c>
      <c r="P120" s="113"/>
      <c r="Q120" s="86"/>
      <c r="R120" s="29"/>
      <c r="S120" s="67">
        <f>ROUND(ROUND(F119*K119,0)*O120,0)</f>
        <v>95</v>
      </c>
      <c r="T120" s="11"/>
    </row>
    <row r="121" spans="1:21" ht="17.2" customHeight="1" x14ac:dyDescent="0.3">
      <c r="A121" s="9">
        <v>34</v>
      </c>
      <c r="B121" s="10">
        <v>9114</v>
      </c>
      <c r="C121" s="8" t="s">
        <v>511</v>
      </c>
      <c r="D121" s="49"/>
      <c r="E121" s="49"/>
      <c r="F121" s="33"/>
      <c r="G121" s="40"/>
      <c r="H121" s="155"/>
      <c r="I121" s="122"/>
      <c r="J121" s="121"/>
      <c r="K121" s="120"/>
      <c r="L121" s="39"/>
      <c r="M121" s="5"/>
      <c r="N121" s="86"/>
      <c r="O121" s="29"/>
      <c r="P121" s="147" t="s">
        <v>381</v>
      </c>
      <c r="Q121" s="45">
        <v>5</v>
      </c>
      <c r="R121" s="102" t="s">
        <v>402</v>
      </c>
      <c r="S121" s="67">
        <f>ROUND(F119*K119,0)-Q121</f>
        <v>184</v>
      </c>
      <c r="T121" s="11"/>
    </row>
    <row r="122" spans="1:21" ht="17.2" customHeight="1" x14ac:dyDescent="0.3">
      <c r="A122" s="9">
        <v>34</v>
      </c>
      <c r="B122" s="10">
        <v>9115</v>
      </c>
      <c r="C122" s="8" t="s">
        <v>510</v>
      </c>
      <c r="D122" s="49"/>
      <c r="E122" s="49"/>
      <c r="F122" s="33"/>
      <c r="G122" s="40"/>
      <c r="H122" s="155"/>
      <c r="I122" s="122"/>
      <c r="J122" s="121"/>
      <c r="K122" s="120"/>
      <c r="L122" s="141" t="s">
        <v>410</v>
      </c>
      <c r="M122" s="5" t="s">
        <v>385</v>
      </c>
      <c r="N122" s="86" t="s">
        <v>393</v>
      </c>
      <c r="O122" s="29">
        <v>0.7</v>
      </c>
      <c r="P122" s="148"/>
      <c r="Q122" s="96"/>
      <c r="R122" s="108"/>
      <c r="S122" s="4">
        <f>ROUND(ROUND(F119*K119,0)*O122,0)-Q121</f>
        <v>127</v>
      </c>
      <c r="T122" s="11"/>
    </row>
    <row r="123" spans="1:21" ht="17.2" customHeight="1" x14ac:dyDescent="0.3">
      <c r="A123" s="9">
        <v>34</v>
      </c>
      <c r="B123" s="10">
        <v>9116</v>
      </c>
      <c r="C123" s="8" t="s">
        <v>509</v>
      </c>
      <c r="D123" s="49"/>
      <c r="E123" s="49"/>
      <c r="F123" s="33"/>
      <c r="G123" s="40"/>
      <c r="H123" s="123"/>
      <c r="I123" s="122"/>
      <c r="J123" s="121"/>
      <c r="K123" s="120"/>
      <c r="L123" s="143"/>
      <c r="M123" s="5" t="s">
        <v>388</v>
      </c>
      <c r="N123" s="86" t="s">
        <v>393</v>
      </c>
      <c r="O123" s="29">
        <v>0.5</v>
      </c>
      <c r="P123" s="149"/>
      <c r="Q123" s="86"/>
      <c r="R123" s="113"/>
      <c r="S123" s="67">
        <f>ROUND(ROUND(F119*K119,0)*O123,0)-Q121</f>
        <v>90</v>
      </c>
      <c r="T123" s="11"/>
    </row>
    <row r="124" spans="1:21" ht="17.2" customHeight="1" x14ac:dyDescent="0.3">
      <c r="A124" s="9">
        <v>34</v>
      </c>
      <c r="B124" s="10">
        <v>9151</v>
      </c>
      <c r="C124" s="8" t="s">
        <v>508</v>
      </c>
      <c r="D124" s="18"/>
      <c r="E124" s="49"/>
      <c r="F124" s="90"/>
      <c r="G124" s="91"/>
      <c r="H124" s="127"/>
      <c r="I124" s="145" t="s">
        <v>382</v>
      </c>
      <c r="J124" s="110"/>
      <c r="K124" s="109"/>
      <c r="L124" s="7"/>
      <c r="M124" s="5"/>
      <c r="N124" s="57"/>
      <c r="O124" s="57"/>
      <c r="P124" s="57"/>
      <c r="Q124" s="47"/>
      <c r="R124" s="30"/>
      <c r="S124" s="67">
        <f>ROUND(F119*K125,0)</f>
        <v>135</v>
      </c>
      <c r="T124" s="11"/>
    </row>
    <row r="125" spans="1:21" ht="17.2" customHeight="1" x14ac:dyDescent="0.3">
      <c r="A125" s="9">
        <v>34</v>
      </c>
      <c r="B125" s="10">
        <v>9152</v>
      </c>
      <c r="C125" s="8" t="s">
        <v>507</v>
      </c>
      <c r="D125" s="49"/>
      <c r="E125" s="49"/>
      <c r="F125" s="33"/>
      <c r="G125" s="40"/>
      <c r="H125" s="126"/>
      <c r="I125" s="146"/>
      <c r="J125" s="96" t="s">
        <v>380</v>
      </c>
      <c r="K125" s="54">
        <v>0.5</v>
      </c>
      <c r="L125" s="141" t="s">
        <v>410</v>
      </c>
      <c r="M125" s="5" t="s">
        <v>383</v>
      </c>
      <c r="N125" s="86" t="s">
        <v>380</v>
      </c>
      <c r="O125" s="29">
        <v>0.7</v>
      </c>
      <c r="P125" s="113"/>
      <c r="Q125" s="86"/>
      <c r="R125" s="29"/>
      <c r="S125" s="67">
        <f>ROUND(ROUND(F119*K125,0)*O125,0)</f>
        <v>95</v>
      </c>
      <c r="T125" s="11"/>
    </row>
    <row r="126" spans="1:21" ht="17.2" customHeight="1" x14ac:dyDescent="0.3">
      <c r="A126" s="9">
        <v>34</v>
      </c>
      <c r="B126" s="10">
        <v>9153</v>
      </c>
      <c r="C126" s="8" t="s">
        <v>506</v>
      </c>
      <c r="D126" s="49"/>
      <c r="E126" s="49"/>
      <c r="F126" s="33"/>
      <c r="G126" s="40"/>
      <c r="H126" s="123"/>
      <c r="I126" s="146"/>
      <c r="J126" s="121"/>
      <c r="K126" s="120"/>
      <c r="L126" s="143"/>
      <c r="M126" s="5" t="s">
        <v>382</v>
      </c>
      <c r="N126" s="86" t="s">
        <v>380</v>
      </c>
      <c r="O126" s="29">
        <v>0.5</v>
      </c>
      <c r="P126" s="113"/>
      <c r="Q126" s="86"/>
      <c r="R126" s="29"/>
      <c r="S126" s="67">
        <f>ROUND(ROUND(F119*K125,0)*O126,0)</f>
        <v>68</v>
      </c>
      <c r="T126" s="11"/>
    </row>
    <row r="127" spans="1:21" ht="17.2" customHeight="1" x14ac:dyDescent="0.3">
      <c r="A127" s="9">
        <v>34</v>
      </c>
      <c r="B127" s="10">
        <v>9154</v>
      </c>
      <c r="C127" s="8" t="s">
        <v>505</v>
      </c>
      <c r="D127" s="49"/>
      <c r="E127" s="49"/>
      <c r="F127" s="33"/>
      <c r="G127" s="40"/>
      <c r="H127" s="123"/>
      <c r="I127" s="122"/>
      <c r="J127" s="121"/>
      <c r="K127" s="120"/>
      <c r="L127" s="39"/>
      <c r="M127" s="5"/>
      <c r="N127" s="86"/>
      <c r="O127" s="29"/>
      <c r="P127" s="147" t="s">
        <v>381</v>
      </c>
      <c r="Q127" s="45">
        <v>5</v>
      </c>
      <c r="R127" s="102" t="s">
        <v>402</v>
      </c>
      <c r="S127" s="67">
        <f>ROUND(F119*K125,0)-Q127</f>
        <v>130</v>
      </c>
      <c r="T127" s="11"/>
    </row>
    <row r="128" spans="1:21" ht="17.2" customHeight="1" x14ac:dyDescent="0.3">
      <c r="A128" s="9">
        <v>34</v>
      </c>
      <c r="B128" s="10">
        <v>9155</v>
      </c>
      <c r="C128" s="8" t="s">
        <v>504</v>
      </c>
      <c r="D128" s="49"/>
      <c r="E128" s="49"/>
      <c r="F128" s="33"/>
      <c r="G128" s="40"/>
      <c r="H128" s="123"/>
      <c r="I128" s="122"/>
      <c r="J128" s="121"/>
      <c r="K128" s="120"/>
      <c r="L128" s="141" t="s">
        <v>410</v>
      </c>
      <c r="M128" s="5" t="s">
        <v>383</v>
      </c>
      <c r="N128" s="86" t="s">
        <v>380</v>
      </c>
      <c r="O128" s="29">
        <v>0.7</v>
      </c>
      <c r="P128" s="148"/>
      <c r="Q128" s="96"/>
      <c r="R128" s="108"/>
      <c r="S128" s="67">
        <f>ROUND(ROUND(F119*K125,0)*O128,0)-Q127</f>
        <v>90</v>
      </c>
      <c r="T128" s="11"/>
    </row>
    <row r="129" spans="1:20" ht="17.2" customHeight="1" x14ac:dyDescent="0.3">
      <c r="A129" s="9">
        <v>34</v>
      </c>
      <c r="B129" s="10">
        <v>9156</v>
      </c>
      <c r="C129" s="8" t="s">
        <v>503</v>
      </c>
      <c r="D129" s="49"/>
      <c r="E129" s="103"/>
      <c r="F129" s="34"/>
      <c r="G129" s="21"/>
      <c r="H129" s="119"/>
      <c r="I129" s="118"/>
      <c r="J129" s="117"/>
      <c r="K129" s="116"/>
      <c r="L129" s="143"/>
      <c r="M129" s="5" t="s">
        <v>382</v>
      </c>
      <c r="N129" s="86" t="s">
        <v>380</v>
      </c>
      <c r="O129" s="29">
        <v>0.5</v>
      </c>
      <c r="P129" s="149"/>
      <c r="Q129" s="86"/>
      <c r="R129" s="113"/>
      <c r="S129" s="67">
        <f>ROUND(ROUND(F119*K125,0)*O129,0)-Q127</f>
        <v>63</v>
      </c>
      <c r="T129" s="11"/>
    </row>
    <row r="130" spans="1:20" ht="17.2" customHeight="1" x14ac:dyDescent="0.3">
      <c r="A130" s="9">
        <v>34</v>
      </c>
      <c r="B130" s="10">
        <v>9121</v>
      </c>
      <c r="C130" s="8" t="s">
        <v>502</v>
      </c>
      <c r="D130" s="49"/>
      <c r="E130" s="138" t="s">
        <v>450</v>
      </c>
      <c r="F130" s="52"/>
      <c r="G130" s="43"/>
      <c r="H130" s="154" t="s">
        <v>407</v>
      </c>
      <c r="I130" s="145" t="s">
        <v>383</v>
      </c>
      <c r="J130" s="110"/>
      <c r="K130" s="109"/>
      <c r="L130" s="7"/>
      <c r="M130" s="5"/>
      <c r="N130" s="47"/>
      <c r="O130" s="30"/>
      <c r="P130" s="30"/>
      <c r="Q130" s="47"/>
      <c r="R130" s="30"/>
      <c r="S130" s="67">
        <f>ROUND(F131*K131,0)</f>
        <v>114</v>
      </c>
      <c r="T130" s="11"/>
    </row>
    <row r="131" spans="1:20" ht="17.2" customHeight="1" x14ac:dyDescent="0.3">
      <c r="A131" s="9">
        <v>34</v>
      </c>
      <c r="B131" s="10">
        <v>9122</v>
      </c>
      <c r="C131" s="8" t="s">
        <v>501</v>
      </c>
      <c r="D131" s="18"/>
      <c r="E131" s="140"/>
      <c r="F131" s="101">
        <f>F14</f>
        <v>163</v>
      </c>
      <c r="G131" s="40" t="s">
        <v>13</v>
      </c>
      <c r="H131" s="155"/>
      <c r="I131" s="146"/>
      <c r="J131" s="96" t="s">
        <v>380</v>
      </c>
      <c r="K131" s="54">
        <v>0.7</v>
      </c>
      <c r="L131" s="141" t="s">
        <v>410</v>
      </c>
      <c r="M131" s="5" t="s">
        <v>383</v>
      </c>
      <c r="N131" s="86" t="s">
        <v>380</v>
      </c>
      <c r="O131" s="29">
        <v>0.7</v>
      </c>
      <c r="P131" s="113"/>
      <c r="Q131" s="86"/>
      <c r="R131" s="29"/>
      <c r="S131" s="67">
        <f>ROUND(ROUND(F131*K131,0)*O131,0)</f>
        <v>80</v>
      </c>
      <c r="T131" s="11"/>
    </row>
    <row r="132" spans="1:20" ht="17.2" customHeight="1" x14ac:dyDescent="0.3">
      <c r="A132" s="9">
        <v>34</v>
      </c>
      <c r="B132" s="10">
        <v>9123</v>
      </c>
      <c r="C132" s="8" t="s">
        <v>500</v>
      </c>
      <c r="D132" s="18"/>
      <c r="E132" s="140"/>
      <c r="F132" s="33"/>
      <c r="G132" s="40"/>
      <c r="H132" s="155"/>
      <c r="I132" s="146"/>
      <c r="J132" s="121"/>
      <c r="K132" s="120"/>
      <c r="L132" s="143"/>
      <c r="M132" s="5" t="s">
        <v>382</v>
      </c>
      <c r="N132" s="86" t="s">
        <v>380</v>
      </c>
      <c r="O132" s="29">
        <v>0.5</v>
      </c>
      <c r="P132" s="113"/>
      <c r="Q132" s="86"/>
      <c r="R132" s="29"/>
      <c r="S132" s="4">
        <f>ROUND(ROUND(F131*K131,0)*O132,0)</f>
        <v>57</v>
      </c>
      <c r="T132" s="11"/>
    </row>
    <row r="133" spans="1:20" ht="17.2" customHeight="1" x14ac:dyDescent="0.3">
      <c r="A133" s="9">
        <v>34</v>
      </c>
      <c r="B133" s="10">
        <v>9124</v>
      </c>
      <c r="C133" s="8" t="s">
        <v>499</v>
      </c>
      <c r="D133" s="49"/>
      <c r="E133" s="49"/>
      <c r="F133" s="33"/>
      <c r="G133" s="40"/>
      <c r="H133" s="155"/>
      <c r="I133" s="122"/>
      <c r="J133" s="121"/>
      <c r="K133" s="120"/>
      <c r="L133" s="39"/>
      <c r="M133" s="5"/>
      <c r="N133" s="86"/>
      <c r="O133" s="29"/>
      <c r="P133" s="147" t="s">
        <v>381</v>
      </c>
      <c r="Q133" s="45">
        <v>5</v>
      </c>
      <c r="R133" s="102" t="s">
        <v>402</v>
      </c>
      <c r="S133" s="67">
        <f>ROUND(F131*K131,0)-Q133</f>
        <v>109</v>
      </c>
      <c r="T133" s="11"/>
    </row>
    <row r="134" spans="1:20" ht="17.2" customHeight="1" x14ac:dyDescent="0.3">
      <c r="A134" s="9">
        <v>34</v>
      </c>
      <c r="B134" s="10">
        <v>9125</v>
      </c>
      <c r="C134" s="8" t="s">
        <v>498</v>
      </c>
      <c r="D134" s="49"/>
      <c r="E134" s="49"/>
      <c r="F134" s="33"/>
      <c r="G134" s="40"/>
      <c r="H134" s="155"/>
      <c r="I134" s="122"/>
      <c r="J134" s="121"/>
      <c r="K134" s="120"/>
      <c r="L134" s="141" t="s">
        <v>410</v>
      </c>
      <c r="M134" s="5" t="s">
        <v>383</v>
      </c>
      <c r="N134" s="86" t="s">
        <v>380</v>
      </c>
      <c r="O134" s="29">
        <v>0.7</v>
      </c>
      <c r="P134" s="148"/>
      <c r="Q134" s="96"/>
      <c r="R134" s="108"/>
      <c r="S134" s="67">
        <f>ROUND(ROUND(F131*K131,0)*O134,0)-Q133</f>
        <v>75</v>
      </c>
      <c r="T134" s="11"/>
    </row>
    <row r="135" spans="1:20" ht="17.2" customHeight="1" x14ac:dyDescent="0.3">
      <c r="A135" s="9">
        <v>34</v>
      </c>
      <c r="B135" s="10">
        <v>9126</v>
      </c>
      <c r="C135" s="8" t="s">
        <v>497</v>
      </c>
      <c r="D135" s="18"/>
      <c r="E135" s="49"/>
      <c r="F135" s="33"/>
      <c r="G135" s="40"/>
      <c r="H135" s="123"/>
      <c r="I135" s="122"/>
      <c r="J135" s="121"/>
      <c r="K135" s="120"/>
      <c r="L135" s="143"/>
      <c r="M135" s="5" t="s">
        <v>382</v>
      </c>
      <c r="N135" s="86" t="s">
        <v>380</v>
      </c>
      <c r="O135" s="29">
        <v>0.5</v>
      </c>
      <c r="P135" s="149"/>
      <c r="Q135" s="86"/>
      <c r="R135" s="113"/>
      <c r="S135" s="4">
        <f>ROUND(ROUND(F131*K131,0)*O135,0)-Q133</f>
        <v>52</v>
      </c>
      <c r="T135" s="11"/>
    </row>
    <row r="136" spans="1:20" ht="17.2" customHeight="1" x14ac:dyDescent="0.3">
      <c r="A136" s="9">
        <v>34</v>
      </c>
      <c r="B136" s="10">
        <v>9161</v>
      </c>
      <c r="C136" s="8" t="s">
        <v>496</v>
      </c>
      <c r="D136" s="49"/>
      <c r="E136" s="49"/>
      <c r="F136" s="94"/>
      <c r="G136" s="40"/>
      <c r="H136" s="123"/>
      <c r="I136" s="145" t="s">
        <v>382</v>
      </c>
      <c r="J136" s="110"/>
      <c r="K136" s="109"/>
      <c r="L136" s="7"/>
      <c r="M136" s="5"/>
      <c r="N136" s="47"/>
      <c r="O136" s="30"/>
      <c r="P136" s="30"/>
      <c r="Q136" s="47"/>
      <c r="R136" s="30"/>
      <c r="S136" s="67">
        <f>ROUND(F131*K137,0)</f>
        <v>82</v>
      </c>
      <c r="T136" s="11"/>
    </row>
    <row r="137" spans="1:20" ht="17.2" customHeight="1" x14ac:dyDescent="0.3">
      <c r="A137" s="9">
        <v>34</v>
      </c>
      <c r="B137" s="10">
        <v>9162</v>
      </c>
      <c r="C137" s="8" t="s">
        <v>495</v>
      </c>
      <c r="D137" s="18"/>
      <c r="E137" s="49"/>
      <c r="F137" s="33"/>
      <c r="G137" s="40"/>
      <c r="H137" s="123"/>
      <c r="I137" s="146"/>
      <c r="J137" s="96" t="s">
        <v>380</v>
      </c>
      <c r="K137" s="54">
        <v>0.5</v>
      </c>
      <c r="L137" s="141" t="s">
        <v>410</v>
      </c>
      <c r="M137" s="5" t="s">
        <v>383</v>
      </c>
      <c r="N137" s="86" t="s">
        <v>380</v>
      </c>
      <c r="O137" s="29">
        <v>0.7</v>
      </c>
      <c r="P137" s="113"/>
      <c r="Q137" s="86"/>
      <c r="R137" s="29"/>
      <c r="S137" s="4">
        <f>ROUND(ROUND(F131*K137,0)*O137,0)</f>
        <v>57</v>
      </c>
      <c r="T137" s="11"/>
    </row>
    <row r="138" spans="1:20" ht="17.2" customHeight="1" x14ac:dyDescent="0.3">
      <c r="A138" s="9">
        <v>34</v>
      </c>
      <c r="B138" s="10">
        <v>9163</v>
      </c>
      <c r="C138" s="8" t="s">
        <v>494</v>
      </c>
      <c r="D138" s="18"/>
      <c r="E138" s="49"/>
      <c r="F138" s="33"/>
      <c r="G138" s="40"/>
      <c r="H138" s="123"/>
      <c r="I138" s="146"/>
      <c r="J138" s="121"/>
      <c r="K138" s="120"/>
      <c r="L138" s="143"/>
      <c r="M138" s="5" t="s">
        <v>382</v>
      </c>
      <c r="N138" s="86" t="s">
        <v>380</v>
      </c>
      <c r="O138" s="29">
        <v>0.5</v>
      </c>
      <c r="P138" s="113"/>
      <c r="Q138" s="86"/>
      <c r="R138" s="29"/>
      <c r="S138" s="4">
        <f>ROUND(ROUND(F131*K137,0)*O138,0)</f>
        <v>41</v>
      </c>
      <c r="T138" s="11"/>
    </row>
    <row r="139" spans="1:20" ht="17.2" customHeight="1" x14ac:dyDescent="0.3">
      <c r="A139" s="9">
        <v>34</v>
      </c>
      <c r="B139" s="10">
        <v>9164</v>
      </c>
      <c r="C139" s="8" t="s">
        <v>493</v>
      </c>
      <c r="D139" s="49"/>
      <c r="E139" s="49"/>
      <c r="F139" s="33"/>
      <c r="G139" s="40"/>
      <c r="H139" s="123"/>
      <c r="I139" s="122"/>
      <c r="J139" s="121"/>
      <c r="K139" s="120"/>
      <c r="L139" s="39"/>
      <c r="M139" s="5"/>
      <c r="N139" s="86"/>
      <c r="O139" s="29"/>
      <c r="P139" s="147" t="s">
        <v>381</v>
      </c>
      <c r="Q139" s="45">
        <v>5</v>
      </c>
      <c r="R139" s="102" t="s">
        <v>402</v>
      </c>
      <c r="S139" s="67">
        <f>ROUND(F131*K137,0)-Q139</f>
        <v>77</v>
      </c>
      <c r="T139" s="11"/>
    </row>
    <row r="140" spans="1:20" ht="17.2" customHeight="1" x14ac:dyDescent="0.3">
      <c r="A140" s="9">
        <v>34</v>
      </c>
      <c r="B140" s="10">
        <v>9165</v>
      </c>
      <c r="C140" s="8" t="s">
        <v>492</v>
      </c>
      <c r="D140" s="49"/>
      <c r="E140" s="49"/>
      <c r="F140" s="33"/>
      <c r="G140" s="40"/>
      <c r="H140" s="123"/>
      <c r="I140" s="122"/>
      <c r="J140" s="121"/>
      <c r="K140" s="120"/>
      <c r="L140" s="141" t="s">
        <v>410</v>
      </c>
      <c r="M140" s="5" t="s">
        <v>383</v>
      </c>
      <c r="N140" s="86" t="s">
        <v>380</v>
      </c>
      <c r="O140" s="29">
        <v>0.7</v>
      </c>
      <c r="P140" s="148"/>
      <c r="Q140" s="96"/>
      <c r="R140" s="108"/>
      <c r="S140" s="4">
        <f>ROUND(ROUND(F131*K137,0)*O140,0)-Q139</f>
        <v>52</v>
      </c>
      <c r="T140" s="11"/>
    </row>
    <row r="141" spans="1:20" ht="17.2" customHeight="1" x14ac:dyDescent="0.3">
      <c r="A141" s="9">
        <v>34</v>
      </c>
      <c r="B141" s="10">
        <v>9166</v>
      </c>
      <c r="C141" s="8" t="s">
        <v>491</v>
      </c>
      <c r="D141" s="49"/>
      <c r="E141" s="103"/>
      <c r="F141" s="34"/>
      <c r="G141" s="21"/>
      <c r="H141" s="119"/>
      <c r="I141" s="118"/>
      <c r="J141" s="117"/>
      <c r="K141" s="116"/>
      <c r="L141" s="143"/>
      <c r="M141" s="5" t="s">
        <v>382</v>
      </c>
      <c r="N141" s="86" t="s">
        <v>380</v>
      </c>
      <c r="O141" s="29">
        <v>0.5</v>
      </c>
      <c r="P141" s="149"/>
      <c r="Q141" s="86"/>
      <c r="R141" s="113"/>
      <c r="S141" s="4">
        <f>ROUND(ROUND(F131*K137,0)*O141,0)-Q139</f>
        <v>36</v>
      </c>
      <c r="T141" s="11"/>
    </row>
    <row r="142" spans="1:20" ht="17.2" customHeight="1" x14ac:dyDescent="0.3">
      <c r="A142" s="9">
        <v>34</v>
      </c>
      <c r="B142" s="10">
        <v>9131</v>
      </c>
      <c r="C142" s="8" t="s">
        <v>490</v>
      </c>
      <c r="D142" s="141" t="s">
        <v>437</v>
      </c>
      <c r="E142" s="138" t="s">
        <v>436</v>
      </c>
      <c r="F142" s="88"/>
      <c r="G142" s="89"/>
      <c r="H142" s="154" t="s">
        <v>407</v>
      </c>
      <c r="I142" s="145" t="s">
        <v>383</v>
      </c>
      <c r="J142" s="110"/>
      <c r="K142" s="109"/>
      <c r="L142" s="7"/>
      <c r="M142" s="5"/>
      <c r="N142" s="47"/>
      <c r="O142" s="30"/>
      <c r="P142" s="30"/>
      <c r="Q142" s="47"/>
      <c r="R142" s="30"/>
      <c r="S142" s="67">
        <f>ROUND(F143*K143,0)</f>
        <v>189</v>
      </c>
      <c r="T142" s="11"/>
    </row>
    <row r="143" spans="1:20" ht="17.2" customHeight="1" x14ac:dyDescent="0.3">
      <c r="A143" s="9">
        <v>34</v>
      </c>
      <c r="B143" s="10">
        <v>9132</v>
      </c>
      <c r="C143" s="8" t="s">
        <v>489</v>
      </c>
      <c r="D143" s="142"/>
      <c r="E143" s="140"/>
      <c r="F143" s="101">
        <f>F20</f>
        <v>270</v>
      </c>
      <c r="G143" s="40" t="s">
        <v>13</v>
      </c>
      <c r="H143" s="155"/>
      <c r="I143" s="146"/>
      <c r="J143" s="96" t="s">
        <v>380</v>
      </c>
      <c r="K143" s="54">
        <v>0.7</v>
      </c>
      <c r="L143" s="141" t="s">
        <v>410</v>
      </c>
      <c r="M143" s="5" t="s">
        <v>383</v>
      </c>
      <c r="N143" s="86" t="s">
        <v>380</v>
      </c>
      <c r="O143" s="29">
        <v>0.7</v>
      </c>
      <c r="P143" s="113"/>
      <c r="Q143" s="86"/>
      <c r="R143" s="29"/>
      <c r="S143" s="4">
        <f>ROUND(ROUND(F143*K143,0)*O143,0)</f>
        <v>132</v>
      </c>
      <c r="T143" s="11"/>
    </row>
    <row r="144" spans="1:20" ht="17.2" customHeight="1" x14ac:dyDescent="0.3">
      <c r="A144" s="9">
        <v>34</v>
      </c>
      <c r="B144" s="10">
        <v>9133</v>
      </c>
      <c r="C144" s="8" t="s">
        <v>488</v>
      </c>
      <c r="D144" s="142"/>
      <c r="E144" s="140"/>
      <c r="F144" s="33"/>
      <c r="G144" s="40"/>
      <c r="H144" s="155"/>
      <c r="I144" s="146"/>
      <c r="J144" s="121"/>
      <c r="K144" s="120"/>
      <c r="L144" s="143"/>
      <c r="M144" s="5" t="s">
        <v>382</v>
      </c>
      <c r="N144" s="86" t="s">
        <v>380</v>
      </c>
      <c r="O144" s="29">
        <v>0.5</v>
      </c>
      <c r="P144" s="113"/>
      <c r="Q144" s="86"/>
      <c r="R144" s="29"/>
      <c r="S144" s="67">
        <f>ROUND(ROUND(F143*K143,0)*O144,0)</f>
        <v>95</v>
      </c>
      <c r="T144" s="11"/>
    </row>
    <row r="145" spans="1:20" ht="17.2" customHeight="1" x14ac:dyDescent="0.3">
      <c r="A145" s="9">
        <v>34</v>
      </c>
      <c r="B145" s="10">
        <v>9134</v>
      </c>
      <c r="C145" s="8" t="s">
        <v>487</v>
      </c>
      <c r="D145" s="18"/>
      <c r="E145" s="49"/>
      <c r="F145" s="33"/>
      <c r="G145" s="40"/>
      <c r="H145" s="155"/>
      <c r="I145" s="122"/>
      <c r="J145" s="121"/>
      <c r="K145" s="120"/>
      <c r="L145" s="39"/>
      <c r="M145" s="5"/>
      <c r="N145" s="86"/>
      <c r="O145" s="29"/>
      <c r="P145" s="147" t="s">
        <v>381</v>
      </c>
      <c r="Q145" s="45">
        <v>5</v>
      </c>
      <c r="R145" s="102" t="s">
        <v>402</v>
      </c>
      <c r="S145" s="67">
        <f>ROUND(F143*K143,0)-Q145</f>
        <v>184</v>
      </c>
      <c r="T145" s="11"/>
    </row>
    <row r="146" spans="1:20" ht="17.2" customHeight="1" x14ac:dyDescent="0.3">
      <c r="A146" s="9">
        <v>34</v>
      </c>
      <c r="B146" s="10">
        <v>9135</v>
      </c>
      <c r="C146" s="8" t="s">
        <v>486</v>
      </c>
      <c r="D146" s="18"/>
      <c r="E146" s="49"/>
      <c r="F146" s="33"/>
      <c r="G146" s="40"/>
      <c r="H146" s="155"/>
      <c r="I146" s="122"/>
      <c r="J146" s="121"/>
      <c r="K146" s="120"/>
      <c r="L146" s="141" t="s">
        <v>410</v>
      </c>
      <c r="M146" s="5" t="s">
        <v>383</v>
      </c>
      <c r="N146" s="86" t="s">
        <v>380</v>
      </c>
      <c r="O146" s="29">
        <v>0.7</v>
      </c>
      <c r="P146" s="148"/>
      <c r="Q146" s="96"/>
      <c r="R146" s="108"/>
      <c r="S146" s="4">
        <f>ROUND(ROUND(F143*K143,0)*O146,0)-Q145</f>
        <v>127</v>
      </c>
      <c r="T146" s="11"/>
    </row>
    <row r="147" spans="1:20" ht="17.2" customHeight="1" x14ac:dyDescent="0.3">
      <c r="A147" s="9">
        <v>34</v>
      </c>
      <c r="B147" s="10">
        <v>9136</v>
      </c>
      <c r="C147" s="8" t="s">
        <v>485</v>
      </c>
      <c r="D147" s="18"/>
      <c r="E147" s="49"/>
      <c r="F147" s="33"/>
      <c r="G147" s="40"/>
      <c r="H147" s="123"/>
      <c r="I147" s="122"/>
      <c r="J147" s="121"/>
      <c r="K147" s="120"/>
      <c r="L147" s="143"/>
      <c r="M147" s="5" t="s">
        <v>382</v>
      </c>
      <c r="N147" s="86" t="s">
        <v>380</v>
      </c>
      <c r="O147" s="29">
        <v>0.5</v>
      </c>
      <c r="P147" s="149"/>
      <c r="Q147" s="86"/>
      <c r="R147" s="113"/>
      <c r="S147" s="67">
        <f>ROUND(ROUND(F143*K143,0)*O147,0)-Q145</f>
        <v>90</v>
      </c>
      <c r="T147" s="11"/>
    </row>
    <row r="148" spans="1:20" ht="17.2" customHeight="1" x14ac:dyDescent="0.3">
      <c r="A148" s="9">
        <v>34</v>
      </c>
      <c r="B148" s="10">
        <v>9171</v>
      </c>
      <c r="C148" s="8" t="s">
        <v>484</v>
      </c>
      <c r="D148" s="18"/>
      <c r="E148" s="49"/>
      <c r="F148" s="90"/>
      <c r="G148" s="91"/>
      <c r="H148" s="123"/>
      <c r="I148" s="145" t="s">
        <v>382</v>
      </c>
      <c r="J148" s="110"/>
      <c r="K148" s="109"/>
      <c r="L148" s="7"/>
      <c r="M148" s="5"/>
      <c r="N148" s="47"/>
      <c r="O148" s="30"/>
      <c r="P148" s="30"/>
      <c r="Q148" s="47"/>
      <c r="R148" s="30"/>
      <c r="S148" s="67">
        <f>ROUND(F143*K149,0)</f>
        <v>135</v>
      </c>
      <c r="T148" s="11"/>
    </row>
    <row r="149" spans="1:20" ht="17.2" customHeight="1" x14ac:dyDescent="0.3">
      <c r="A149" s="9">
        <v>34</v>
      </c>
      <c r="B149" s="10">
        <v>9172</v>
      </c>
      <c r="C149" s="8" t="s">
        <v>483</v>
      </c>
      <c r="D149" s="18"/>
      <c r="E149" s="49"/>
      <c r="F149" s="33"/>
      <c r="G149" s="40"/>
      <c r="H149" s="123"/>
      <c r="I149" s="146"/>
      <c r="J149" s="96" t="s">
        <v>380</v>
      </c>
      <c r="K149" s="54">
        <v>0.5</v>
      </c>
      <c r="L149" s="141" t="s">
        <v>410</v>
      </c>
      <c r="M149" s="5" t="s">
        <v>383</v>
      </c>
      <c r="N149" s="86" t="s">
        <v>380</v>
      </c>
      <c r="O149" s="29">
        <v>0.7</v>
      </c>
      <c r="P149" s="113"/>
      <c r="Q149" s="86"/>
      <c r="R149" s="29"/>
      <c r="S149" s="67">
        <f>ROUND(ROUND(F143*K149,0)*O149,0)</f>
        <v>95</v>
      </c>
      <c r="T149" s="11"/>
    </row>
    <row r="150" spans="1:20" ht="17.2" customHeight="1" x14ac:dyDescent="0.3">
      <c r="A150" s="9">
        <v>34</v>
      </c>
      <c r="B150" s="10">
        <v>9173</v>
      </c>
      <c r="C150" s="8" t="s">
        <v>482</v>
      </c>
      <c r="D150" s="18"/>
      <c r="E150" s="49"/>
      <c r="F150" s="33"/>
      <c r="G150" s="40"/>
      <c r="H150" s="123"/>
      <c r="I150" s="146"/>
      <c r="J150" s="121"/>
      <c r="K150" s="120"/>
      <c r="L150" s="143"/>
      <c r="M150" s="5" t="s">
        <v>382</v>
      </c>
      <c r="N150" s="86" t="s">
        <v>380</v>
      </c>
      <c r="O150" s="29">
        <v>0.5</v>
      </c>
      <c r="P150" s="113"/>
      <c r="Q150" s="86"/>
      <c r="R150" s="29"/>
      <c r="S150" s="67">
        <f>ROUND(ROUND(F143*K149,0)*O150,0)</f>
        <v>68</v>
      </c>
      <c r="T150" s="11"/>
    </row>
    <row r="151" spans="1:20" ht="17.2" customHeight="1" x14ac:dyDescent="0.3">
      <c r="A151" s="9">
        <v>34</v>
      </c>
      <c r="B151" s="10">
        <v>9174</v>
      </c>
      <c r="C151" s="8" t="s">
        <v>481</v>
      </c>
      <c r="D151" s="18"/>
      <c r="E151" s="49"/>
      <c r="F151" s="33"/>
      <c r="G151" s="40"/>
      <c r="H151" s="123"/>
      <c r="I151" s="122"/>
      <c r="J151" s="121"/>
      <c r="K151" s="120"/>
      <c r="L151" s="39"/>
      <c r="M151" s="5"/>
      <c r="N151" s="86"/>
      <c r="O151" s="29"/>
      <c r="P151" s="147" t="s">
        <v>381</v>
      </c>
      <c r="Q151" s="45">
        <v>5</v>
      </c>
      <c r="R151" s="102" t="s">
        <v>402</v>
      </c>
      <c r="S151" s="67">
        <f>ROUND(F143*K149,0)-Q151</f>
        <v>130</v>
      </c>
      <c r="T151" s="11"/>
    </row>
    <row r="152" spans="1:20" ht="17.2" customHeight="1" x14ac:dyDescent="0.3">
      <c r="A152" s="9">
        <v>34</v>
      </c>
      <c r="B152" s="10">
        <v>9175</v>
      </c>
      <c r="C152" s="8" t="s">
        <v>480</v>
      </c>
      <c r="D152" s="18"/>
      <c r="E152" s="49"/>
      <c r="F152" s="33"/>
      <c r="G152" s="40"/>
      <c r="H152" s="123"/>
      <c r="I152" s="122"/>
      <c r="J152" s="121"/>
      <c r="K152" s="120"/>
      <c r="L152" s="141" t="s">
        <v>410</v>
      </c>
      <c r="M152" s="5" t="s">
        <v>383</v>
      </c>
      <c r="N152" s="86" t="s">
        <v>380</v>
      </c>
      <c r="O152" s="29">
        <v>0.7</v>
      </c>
      <c r="P152" s="148"/>
      <c r="Q152" s="96"/>
      <c r="R152" s="108"/>
      <c r="S152" s="67">
        <f>ROUND(ROUND(F143*K149,0)*O152,0)-Q151</f>
        <v>90</v>
      </c>
      <c r="T152" s="11"/>
    </row>
    <row r="153" spans="1:20" ht="17.2" customHeight="1" x14ac:dyDescent="0.3">
      <c r="A153" s="9">
        <v>34</v>
      </c>
      <c r="B153" s="10">
        <v>9176</v>
      </c>
      <c r="C153" s="8" t="s">
        <v>479</v>
      </c>
      <c r="D153" s="18"/>
      <c r="E153" s="103"/>
      <c r="F153" s="34"/>
      <c r="G153" s="21"/>
      <c r="H153" s="119"/>
      <c r="I153" s="118"/>
      <c r="J153" s="117"/>
      <c r="K153" s="116"/>
      <c r="L153" s="143"/>
      <c r="M153" s="5" t="s">
        <v>382</v>
      </c>
      <c r="N153" s="86" t="s">
        <v>380</v>
      </c>
      <c r="O153" s="29">
        <v>0.5</v>
      </c>
      <c r="P153" s="149"/>
      <c r="Q153" s="86"/>
      <c r="R153" s="113"/>
      <c r="S153" s="67">
        <f>ROUND(ROUND(F143*K149,0)*O153,0)-Q151</f>
        <v>63</v>
      </c>
      <c r="T153" s="11"/>
    </row>
    <row r="154" spans="1:20" ht="17.2" customHeight="1" x14ac:dyDescent="0.3">
      <c r="A154" s="9">
        <v>34</v>
      </c>
      <c r="B154" s="10">
        <v>9141</v>
      </c>
      <c r="C154" s="8" t="s">
        <v>478</v>
      </c>
      <c r="D154" s="18"/>
      <c r="E154" s="138" t="s">
        <v>423</v>
      </c>
      <c r="F154" s="52"/>
      <c r="G154" s="43"/>
      <c r="H154" s="154" t="s">
        <v>407</v>
      </c>
      <c r="I154" s="145" t="s">
        <v>383</v>
      </c>
      <c r="J154" s="110"/>
      <c r="K154" s="109"/>
      <c r="L154" s="7"/>
      <c r="M154" s="5"/>
      <c r="N154" s="47"/>
      <c r="O154" s="30"/>
      <c r="P154" s="30"/>
      <c r="Q154" s="47"/>
      <c r="R154" s="30"/>
      <c r="S154" s="67">
        <f>ROUND(F155*K155,0)</f>
        <v>114</v>
      </c>
      <c r="T154" s="11"/>
    </row>
    <row r="155" spans="1:20" ht="17.2" customHeight="1" x14ac:dyDescent="0.3">
      <c r="A155" s="9">
        <v>34</v>
      </c>
      <c r="B155" s="9">
        <v>9142</v>
      </c>
      <c r="C155" s="8" t="s">
        <v>477</v>
      </c>
      <c r="D155" s="18"/>
      <c r="E155" s="140"/>
      <c r="F155" s="101">
        <f>F26</f>
        <v>163</v>
      </c>
      <c r="G155" s="40" t="s">
        <v>13</v>
      </c>
      <c r="H155" s="155"/>
      <c r="I155" s="146"/>
      <c r="J155" s="96" t="s">
        <v>397</v>
      </c>
      <c r="K155" s="54">
        <v>0.7</v>
      </c>
      <c r="L155" s="141" t="s">
        <v>410</v>
      </c>
      <c r="M155" s="5" t="s">
        <v>390</v>
      </c>
      <c r="N155" s="86" t="s">
        <v>397</v>
      </c>
      <c r="O155" s="29">
        <v>0.7</v>
      </c>
      <c r="P155" s="113"/>
      <c r="Q155" s="86"/>
      <c r="R155" s="29"/>
      <c r="S155" s="67">
        <f>ROUND(ROUND(F155*K155,0)*O155,0)</f>
        <v>80</v>
      </c>
      <c r="T155" s="11"/>
    </row>
    <row r="156" spans="1:20" ht="17.2" customHeight="1" x14ac:dyDescent="0.3">
      <c r="A156" s="9">
        <v>34</v>
      </c>
      <c r="B156" s="9">
        <v>9143</v>
      </c>
      <c r="C156" s="8" t="s">
        <v>476</v>
      </c>
      <c r="D156" s="18"/>
      <c r="E156" s="140"/>
      <c r="F156" s="33"/>
      <c r="G156" s="40"/>
      <c r="H156" s="155"/>
      <c r="I156" s="146"/>
      <c r="J156" s="121"/>
      <c r="K156" s="120"/>
      <c r="L156" s="143"/>
      <c r="M156" s="5" t="s">
        <v>408</v>
      </c>
      <c r="N156" s="86" t="s">
        <v>397</v>
      </c>
      <c r="O156" s="29">
        <v>0.5</v>
      </c>
      <c r="P156" s="108"/>
      <c r="Q156" s="96"/>
      <c r="R156" s="108"/>
      <c r="S156" s="4">
        <f>ROUND(ROUND(F155*K155,0)*O156,0)</f>
        <v>57</v>
      </c>
      <c r="T156" s="11"/>
    </row>
    <row r="157" spans="1:20" ht="17.2" customHeight="1" x14ac:dyDescent="0.3">
      <c r="A157" s="9">
        <v>34</v>
      </c>
      <c r="B157" s="9">
        <v>9144</v>
      </c>
      <c r="C157" s="8" t="s">
        <v>475</v>
      </c>
      <c r="D157" s="18"/>
      <c r="E157" s="49"/>
      <c r="F157" s="33"/>
      <c r="G157" s="40"/>
      <c r="H157" s="155"/>
      <c r="I157" s="122"/>
      <c r="J157" s="121"/>
      <c r="K157" s="120"/>
      <c r="L157" s="39"/>
      <c r="M157" s="5"/>
      <c r="N157" s="86"/>
      <c r="O157" s="29"/>
      <c r="P157" s="147" t="s">
        <v>381</v>
      </c>
      <c r="Q157" s="45">
        <v>5</v>
      </c>
      <c r="R157" s="102" t="s">
        <v>402</v>
      </c>
      <c r="S157" s="67">
        <f>ROUND(F155*K155,0)-Q157</f>
        <v>109</v>
      </c>
      <c r="T157" s="11"/>
    </row>
    <row r="158" spans="1:20" ht="17.2" customHeight="1" x14ac:dyDescent="0.3">
      <c r="A158" s="9">
        <v>34</v>
      </c>
      <c r="B158" s="9">
        <v>9145</v>
      </c>
      <c r="C158" s="8" t="s">
        <v>474</v>
      </c>
      <c r="D158" s="18"/>
      <c r="E158" s="49"/>
      <c r="F158" s="33"/>
      <c r="G158" s="40"/>
      <c r="H158" s="155"/>
      <c r="I158" s="122"/>
      <c r="J158" s="121"/>
      <c r="K158" s="120"/>
      <c r="L158" s="141" t="s">
        <v>410</v>
      </c>
      <c r="M158" s="5" t="s">
        <v>390</v>
      </c>
      <c r="N158" s="86" t="s">
        <v>397</v>
      </c>
      <c r="O158" s="29">
        <v>0.7</v>
      </c>
      <c r="P158" s="148"/>
      <c r="Q158" s="96"/>
      <c r="R158" s="108"/>
      <c r="S158" s="67">
        <f>ROUND(ROUND(F155*K155,0)*O158,0)-Q157</f>
        <v>75</v>
      </c>
      <c r="T158" s="11"/>
    </row>
    <row r="159" spans="1:20" ht="17.2" customHeight="1" x14ac:dyDescent="0.3">
      <c r="A159" s="9">
        <v>34</v>
      </c>
      <c r="B159" s="9">
        <v>9146</v>
      </c>
      <c r="C159" s="8" t="s">
        <v>473</v>
      </c>
      <c r="D159" s="18"/>
      <c r="E159" s="49"/>
      <c r="F159" s="33"/>
      <c r="G159" s="40"/>
      <c r="H159" s="123"/>
      <c r="I159" s="122"/>
      <c r="J159" s="121"/>
      <c r="K159" s="120"/>
      <c r="L159" s="143"/>
      <c r="M159" s="5" t="s">
        <v>408</v>
      </c>
      <c r="N159" s="86" t="s">
        <v>397</v>
      </c>
      <c r="O159" s="29">
        <v>0.5</v>
      </c>
      <c r="P159" s="149"/>
      <c r="Q159" s="86"/>
      <c r="R159" s="113"/>
      <c r="S159" s="4">
        <f>ROUND(ROUND(F155*K155,0)*O159,0)-Q157</f>
        <v>52</v>
      </c>
      <c r="T159" s="11"/>
    </row>
    <row r="160" spans="1:20" ht="17.2" customHeight="1" x14ac:dyDescent="0.3">
      <c r="A160" s="9">
        <v>34</v>
      </c>
      <c r="B160" s="10">
        <v>9181</v>
      </c>
      <c r="C160" s="8" t="s">
        <v>472</v>
      </c>
      <c r="D160" s="18"/>
      <c r="E160" s="49"/>
      <c r="F160" s="94"/>
      <c r="G160" s="40"/>
      <c r="H160" s="123"/>
      <c r="I160" s="145" t="s">
        <v>408</v>
      </c>
      <c r="J160" s="110"/>
      <c r="K160" s="109"/>
      <c r="L160" s="7"/>
      <c r="M160" s="5"/>
      <c r="N160" s="47"/>
      <c r="O160" s="30"/>
      <c r="P160" s="30"/>
      <c r="Q160" s="47"/>
      <c r="R160" s="30"/>
      <c r="S160" s="67">
        <f>ROUND(F155*K161,0)</f>
        <v>82</v>
      </c>
      <c r="T160" s="11"/>
    </row>
    <row r="161" spans="1:21" ht="17.2" customHeight="1" x14ac:dyDescent="0.3">
      <c r="A161" s="9">
        <v>34</v>
      </c>
      <c r="B161" s="9">
        <v>9182</v>
      </c>
      <c r="C161" s="8" t="s">
        <v>471</v>
      </c>
      <c r="D161" s="18"/>
      <c r="E161" s="49"/>
      <c r="F161" s="33"/>
      <c r="G161" s="40"/>
      <c r="H161" s="123"/>
      <c r="I161" s="146"/>
      <c r="J161" s="96" t="s">
        <v>397</v>
      </c>
      <c r="K161" s="54">
        <v>0.5</v>
      </c>
      <c r="L161" s="141" t="s">
        <v>410</v>
      </c>
      <c r="M161" s="5" t="s">
        <v>390</v>
      </c>
      <c r="N161" s="86" t="s">
        <v>397</v>
      </c>
      <c r="O161" s="29">
        <v>0.7</v>
      </c>
      <c r="P161" s="113"/>
      <c r="Q161" s="86"/>
      <c r="R161" s="29"/>
      <c r="S161" s="4">
        <f>ROUND(ROUND(F155*K161,0)*O161,0)</f>
        <v>57</v>
      </c>
      <c r="T161" s="11"/>
    </row>
    <row r="162" spans="1:21" ht="17.2" customHeight="1" x14ac:dyDescent="0.3">
      <c r="A162" s="9">
        <v>34</v>
      </c>
      <c r="B162" s="10">
        <v>9183</v>
      </c>
      <c r="C162" s="8" t="s">
        <v>470</v>
      </c>
      <c r="D162" s="18"/>
      <c r="E162" s="49"/>
      <c r="F162" s="33"/>
      <c r="G162" s="40"/>
      <c r="H162" s="123"/>
      <c r="I162" s="146"/>
      <c r="J162" s="121"/>
      <c r="K162" s="120"/>
      <c r="L162" s="143"/>
      <c r="M162" s="5" t="s">
        <v>382</v>
      </c>
      <c r="N162" s="86" t="s">
        <v>380</v>
      </c>
      <c r="O162" s="29">
        <v>0.5</v>
      </c>
      <c r="P162" s="108"/>
      <c r="Q162" s="96"/>
      <c r="R162" s="108"/>
      <c r="S162" s="4">
        <f>ROUND(ROUND(F155*K161,0)*O162,0)</f>
        <v>41</v>
      </c>
      <c r="T162" s="11"/>
    </row>
    <row r="163" spans="1:21" ht="17.2" customHeight="1" x14ac:dyDescent="0.3">
      <c r="A163" s="9">
        <v>34</v>
      </c>
      <c r="B163" s="9">
        <v>9184</v>
      </c>
      <c r="C163" s="8" t="s">
        <v>469</v>
      </c>
      <c r="D163" s="18"/>
      <c r="E163" s="49"/>
      <c r="F163" s="33"/>
      <c r="G163" s="40"/>
      <c r="H163" s="123"/>
      <c r="I163" s="122"/>
      <c r="J163" s="121"/>
      <c r="K163" s="120"/>
      <c r="L163" s="39"/>
      <c r="M163" s="5"/>
      <c r="N163" s="86"/>
      <c r="O163" s="29"/>
      <c r="P163" s="147" t="s">
        <v>381</v>
      </c>
      <c r="Q163" s="45">
        <v>5</v>
      </c>
      <c r="R163" s="102" t="s">
        <v>402</v>
      </c>
      <c r="S163" s="67">
        <f>ROUND(F155*K161,0)-Q163</f>
        <v>77</v>
      </c>
      <c r="T163" s="11"/>
    </row>
    <row r="164" spans="1:21" ht="17.2" customHeight="1" x14ac:dyDescent="0.3">
      <c r="A164" s="9">
        <v>34</v>
      </c>
      <c r="B164" s="10">
        <v>9185</v>
      </c>
      <c r="C164" s="8" t="s">
        <v>468</v>
      </c>
      <c r="D164" s="18"/>
      <c r="E164" s="49"/>
      <c r="F164" s="33"/>
      <c r="G164" s="40"/>
      <c r="H164" s="123"/>
      <c r="I164" s="122"/>
      <c r="J164" s="121"/>
      <c r="K164" s="120"/>
      <c r="L164" s="141" t="s">
        <v>410</v>
      </c>
      <c r="M164" s="5" t="s">
        <v>383</v>
      </c>
      <c r="N164" s="86" t="s">
        <v>380</v>
      </c>
      <c r="O164" s="29">
        <v>0.7</v>
      </c>
      <c r="P164" s="148"/>
      <c r="Q164" s="96"/>
      <c r="R164" s="108"/>
      <c r="S164" s="4">
        <f>ROUND(ROUND(F155*K161,0)*O164,0)-Q163</f>
        <v>52</v>
      </c>
      <c r="T164" s="11"/>
    </row>
    <row r="165" spans="1:21" ht="17.2" customHeight="1" x14ac:dyDescent="0.3">
      <c r="A165" s="9">
        <v>34</v>
      </c>
      <c r="B165" s="9">
        <v>9186</v>
      </c>
      <c r="C165" s="8" t="s">
        <v>467</v>
      </c>
      <c r="D165" s="17"/>
      <c r="E165" s="103"/>
      <c r="F165" s="34"/>
      <c r="G165" s="21"/>
      <c r="H165" s="119"/>
      <c r="I165" s="118"/>
      <c r="J165" s="117"/>
      <c r="K165" s="116"/>
      <c r="L165" s="143"/>
      <c r="M165" s="5" t="s">
        <v>382</v>
      </c>
      <c r="N165" s="86" t="s">
        <v>380</v>
      </c>
      <c r="O165" s="29">
        <v>0.5</v>
      </c>
      <c r="P165" s="149"/>
      <c r="Q165" s="86"/>
      <c r="R165" s="113"/>
      <c r="S165" s="4">
        <f>ROUND(ROUND(F155*K161,0)*O165,0)-Q163</f>
        <v>36</v>
      </c>
      <c r="T165" s="15"/>
    </row>
    <row r="168" spans="1:21" ht="17.2" customHeight="1" x14ac:dyDescent="0.3">
      <c r="A168" s="36"/>
      <c r="B168" s="36" t="s">
        <v>466</v>
      </c>
      <c r="U168" s="94"/>
    </row>
    <row r="169" spans="1:21" ht="17.2" customHeight="1" x14ac:dyDescent="0.3">
      <c r="A169" s="25" t="s">
        <v>396</v>
      </c>
      <c r="B169" s="58"/>
      <c r="C169" s="97" t="s">
        <v>12</v>
      </c>
      <c r="D169" s="59"/>
      <c r="E169" s="52"/>
      <c r="F169" s="35" t="s">
        <v>395</v>
      </c>
      <c r="G169" s="52"/>
      <c r="H169" s="35"/>
      <c r="I169" s="35"/>
      <c r="J169" s="52"/>
      <c r="K169" s="52"/>
      <c r="L169" s="52"/>
      <c r="M169" s="52"/>
      <c r="N169" s="52"/>
      <c r="O169" s="52"/>
      <c r="P169" s="52"/>
      <c r="Q169" s="52"/>
      <c r="R169" s="52"/>
      <c r="S169" s="24" t="s">
        <v>11</v>
      </c>
      <c r="T169" s="24" t="s">
        <v>10</v>
      </c>
      <c r="U169" s="94"/>
    </row>
    <row r="170" spans="1:21" ht="17.2" customHeight="1" x14ac:dyDescent="0.3">
      <c r="A170" s="23" t="s">
        <v>9</v>
      </c>
      <c r="B170" s="22" t="s">
        <v>8</v>
      </c>
      <c r="C170" s="21"/>
      <c r="D170" s="56"/>
      <c r="E170" s="55"/>
      <c r="F170" s="6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20" t="s">
        <v>1</v>
      </c>
      <c r="T170" s="20" t="s">
        <v>0</v>
      </c>
    </row>
    <row r="171" spans="1:21" ht="17.2" customHeight="1" x14ac:dyDescent="0.3">
      <c r="A171" s="9">
        <v>34</v>
      </c>
      <c r="B171" s="10">
        <v>9211</v>
      </c>
      <c r="C171" s="8" t="s">
        <v>465</v>
      </c>
      <c r="D171" s="141" t="s">
        <v>464</v>
      </c>
      <c r="E171" s="138" t="s">
        <v>463</v>
      </c>
      <c r="F171" s="88"/>
      <c r="G171" s="89"/>
      <c r="H171" s="152" t="s">
        <v>406</v>
      </c>
      <c r="I171" s="145" t="s">
        <v>422</v>
      </c>
      <c r="J171" s="110"/>
      <c r="K171" s="109"/>
      <c r="L171" s="7"/>
      <c r="M171" s="5"/>
      <c r="N171" s="57"/>
      <c r="O171" s="57"/>
      <c r="P171" s="57"/>
      <c r="Q171" s="47"/>
      <c r="R171" s="30"/>
      <c r="S171" s="67">
        <f>ROUND(F172*K172,0)</f>
        <v>189</v>
      </c>
      <c r="T171" s="19" t="s">
        <v>394</v>
      </c>
    </row>
    <row r="172" spans="1:21" ht="17.2" customHeight="1" x14ac:dyDescent="0.3">
      <c r="A172" s="68">
        <v>34</v>
      </c>
      <c r="B172" s="69">
        <v>9212</v>
      </c>
      <c r="C172" s="111" t="s">
        <v>462</v>
      </c>
      <c r="D172" s="142"/>
      <c r="E172" s="140"/>
      <c r="F172" s="101">
        <f>F8</f>
        <v>270</v>
      </c>
      <c r="G172" s="40" t="s">
        <v>13</v>
      </c>
      <c r="H172" s="153"/>
      <c r="I172" s="146"/>
      <c r="J172" s="96" t="s">
        <v>380</v>
      </c>
      <c r="K172" s="54">
        <v>0.7</v>
      </c>
      <c r="L172" s="150" t="s">
        <v>410</v>
      </c>
      <c r="M172" s="115" t="s">
        <v>383</v>
      </c>
      <c r="N172" s="70" t="s">
        <v>380</v>
      </c>
      <c r="O172" s="114">
        <v>0.7</v>
      </c>
      <c r="P172" s="125"/>
      <c r="Q172" s="70"/>
      <c r="R172" s="114"/>
      <c r="S172" s="71">
        <f>ROUND(ROUND(F172*K172,0)*O172,0)</f>
        <v>132</v>
      </c>
      <c r="T172" s="11"/>
    </row>
    <row r="173" spans="1:21" ht="17.2" customHeight="1" x14ac:dyDescent="0.3">
      <c r="A173" s="68">
        <v>34</v>
      </c>
      <c r="B173" s="69">
        <v>9213</v>
      </c>
      <c r="C173" s="111" t="s">
        <v>461</v>
      </c>
      <c r="D173" s="142"/>
      <c r="E173" s="140"/>
      <c r="F173" s="33"/>
      <c r="G173" s="40"/>
      <c r="H173" s="153"/>
      <c r="I173" s="146"/>
      <c r="J173" s="121"/>
      <c r="K173" s="120"/>
      <c r="L173" s="151"/>
      <c r="M173" s="115" t="s">
        <v>382</v>
      </c>
      <c r="N173" s="70" t="s">
        <v>380</v>
      </c>
      <c r="O173" s="114">
        <v>0.5</v>
      </c>
      <c r="P173" s="125"/>
      <c r="Q173" s="70"/>
      <c r="R173" s="114"/>
      <c r="S173" s="71">
        <f>ROUND(ROUND(F172*K172,0)*O173,0)</f>
        <v>95</v>
      </c>
      <c r="T173" s="11"/>
    </row>
    <row r="174" spans="1:21" ht="17.2" customHeight="1" x14ac:dyDescent="0.3">
      <c r="A174" s="9">
        <v>34</v>
      </c>
      <c r="B174" s="10">
        <v>9214</v>
      </c>
      <c r="C174" s="8" t="s">
        <v>460</v>
      </c>
      <c r="D174" s="49"/>
      <c r="E174" s="49"/>
      <c r="F174" s="33"/>
      <c r="G174" s="40"/>
      <c r="H174" s="153"/>
      <c r="I174" s="122"/>
      <c r="J174" s="121"/>
      <c r="K174" s="120"/>
      <c r="L174" s="39"/>
      <c r="M174" s="5"/>
      <c r="N174" s="86"/>
      <c r="O174" s="29"/>
      <c r="P174" s="147" t="s">
        <v>381</v>
      </c>
      <c r="Q174" s="45">
        <v>5</v>
      </c>
      <c r="R174" s="102" t="s">
        <v>402</v>
      </c>
      <c r="S174" s="67">
        <f>ROUND(F172*K172,0)-Q174</f>
        <v>184</v>
      </c>
      <c r="T174" s="11"/>
    </row>
    <row r="175" spans="1:21" ht="17.2" customHeight="1" x14ac:dyDescent="0.3">
      <c r="A175" s="68">
        <v>34</v>
      </c>
      <c r="B175" s="69">
        <v>9215</v>
      </c>
      <c r="C175" s="111" t="s">
        <v>459</v>
      </c>
      <c r="D175" s="49"/>
      <c r="E175" s="49"/>
      <c r="F175" s="33"/>
      <c r="G175" s="40"/>
      <c r="H175" s="123"/>
      <c r="I175" s="122"/>
      <c r="J175" s="121"/>
      <c r="K175" s="120"/>
      <c r="L175" s="150" t="s">
        <v>410</v>
      </c>
      <c r="M175" s="115" t="s">
        <v>383</v>
      </c>
      <c r="N175" s="70" t="s">
        <v>380</v>
      </c>
      <c r="O175" s="114">
        <v>0.7</v>
      </c>
      <c r="P175" s="148"/>
      <c r="Q175" s="96"/>
      <c r="R175" s="108"/>
      <c r="S175" s="71">
        <f>ROUND(ROUND(F172*K172,0)*O175,0)-Q174</f>
        <v>127</v>
      </c>
      <c r="T175" s="11"/>
    </row>
    <row r="176" spans="1:21" ht="17.2" customHeight="1" x14ac:dyDescent="0.3">
      <c r="A176" s="68">
        <v>34</v>
      </c>
      <c r="B176" s="69">
        <v>9216</v>
      </c>
      <c r="C176" s="111" t="s">
        <v>458</v>
      </c>
      <c r="D176" s="49"/>
      <c r="E176" s="49"/>
      <c r="F176" s="33"/>
      <c r="G176" s="40"/>
      <c r="H176" s="123"/>
      <c r="I176" s="122"/>
      <c r="J176" s="121"/>
      <c r="K176" s="120"/>
      <c r="L176" s="151"/>
      <c r="M176" s="115" t="s">
        <v>382</v>
      </c>
      <c r="N176" s="70" t="s">
        <v>380</v>
      </c>
      <c r="O176" s="114">
        <v>0.5</v>
      </c>
      <c r="P176" s="149"/>
      <c r="Q176" s="86"/>
      <c r="R176" s="113"/>
      <c r="S176" s="71">
        <f>ROUND(ROUND(F172*K172,0)*O176,0)-Q174</f>
        <v>90</v>
      </c>
      <c r="T176" s="11"/>
    </row>
    <row r="177" spans="1:20" ht="17.2" customHeight="1" x14ac:dyDescent="0.3">
      <c r="A177" s="9">
        <v>34</v>
      </c>
      <c r="B177" s="10">
        <v>9221</v>
      </c>
      <c r="C177" s="8" t="s">
        <v>457</v>
      </c>
      <c r="D177" s="18"/>
      <c r="E177" s="49"/>
      <c r="F177" s="90"/>
      <c r="G177" s="91"/>
      <c r="H177" s="127"/>
      <c r="I177" s="145" t="s">
        <v>415</v>
      </c>
      <c r="J177" s="110"/>
      <c r="K177" s="109"/>
      <c r="L177" s="7"/>
      <c r="M177" s="5"/>
      <c r="N177" s="57"/>
      <c r="O177" s="57"/>
      <c r="P177" s="57"/>
      <c r="Q177" s="47"/>
      <c r="R177" s="30"/>
      <c r="S177" s="67">
        <f>ROUND(F172*K178,0)</f>
        <v>135</v>
      </c>
      <c r="T177" s="11"/>
    </row>
    <row r="178" spans="1:20" ht="17.2" customHeight="1" x14ac:dyDescent="0.3">
      <c r="A178" s="68">
        <v>34</v>
      </c>
      <c r="B178" s="69">
        <v>9222</v>
      </c>
      <c r="C178" s="111" t="s">
        <v>456</v>
      </c>
      <c r="D178" s="49"/>
      <c r="E178" s="49"/>
      <c r="F178" s="33"/>
      <c r="G178" s="40"/>
      <c r="H178" s="126"/>
      <c r="I178" s="146"/>
      <c r="J178" s="96" t="s">
        <v>380</v>
      </c>
      <c r="K178" s="54">
        <v>0.5</v>
      </c>
      <c r="L178" s="150" t="s">
        <v>410</v>
      </c>
      <c r="M178" s="115" t="s">
        <v>383</v>
      </c>
      <c r="N178" s="70" t="s">
        <v>380</v>
      </c>
      <c r="O178" s="114">
        <v>0.7</v>
      </c>
      <c r="P178" s="125"/>
      <c r="Q178" s="70"/>
      <c r="R178" s="114"/>
      <c r="S178" s="71">
        <f>ROUND(ROUND(F172*K178,0)*O178,0)</f>
        <v>95</v>
      </c>
      <c r="T178" s="11"/>
    </row>
    <row r="179" spans="1:20" ht="17.2" customHeight="1" x14ac:dyDescent="0.3">
      <c r="A179" s="68">
        <v>34</v>
      </c>
      <c r="B179" s="69">
        <v>9223</v>
      </c>
      <c r="C179" s="111" t="s">
        <v>455</v>
      </c>
      <c r="D179" s="49"/>
      <c r="E179" s="49"/>
      <c r="F179" s="33"/>
      <c r="G179" s="40"/>
      <c r="H179" s="123"/>
      <c r="I179" s="146"/>
      <c r="J179" s="121"/>
      <c r="K179" s="120"/>
      <c r="L179" s="151"/>
      <c r="M179" s="115" t="s">
        <v>382</v>
      </c>
      <c r="N179" s="70" t="s">
        <v>380</v>
      </c>
      <c r="O179" s="114">
        <v>0.5</v>
      </c>
      <c r="P179" s="125"/>
      <c r="Q179" s="70"/>
      <c r="R179" s="114"/>
      <c r="S179" s="71">
        <f>ROUND(ROUND(F172*K178,0)*O179,0)</f>
        <v>68</v>
      </c>
      <c r="T179" s="11"/>
    </row>
    <row r="180" spans="1:20" ht="17.2" customHeight="1" x14ac:dyDescent="0.3">
      <c r="A180" s="9">
        <v>34</v>
      </c>
      <c r="B180" s="10">
        <v>9224</v>
      </c>
      <c r="C180" s="8" t="s">
        <v>454</v>
      </c>
      <c r="D180" s="49"/>
      <c r="E180" s="49"/>
      <c r="F180" s="33"/>
      <c r="G180" s="40"/>
      <c r="H180" s="123"/>
      <c r="I180" s="122"/>
      <c r="J180" s="121"/>
      <c r="K180" s="120"/>
      <c r="L180" s="39"/>
      <c r="M180" s="5"/>
      <c r="N180" s="86"/>
      <c r="O180" s="29"/>
      <c r="P180" s="147" t="s">
        <v>381</v>
      </c>
      <c r="Q180" s="45">
        <v>5</v>
      </c>
      <c r="R180" s="102" t="s">
        <v>402</v>
      </c>
      <c r="S180" s="67">
        <f>ROUND(F172*K178,0)-Q180</f>
        <v>130</v>
      </c>
      <c r="T180" s="11"/>
    </row>
    <row r="181" spans="1:20" ht="17.2" customHeight="1" x14ac:dyDescent="0.3">
      <c r="A181" s="68">
        <v>34</v>
      </c>
      <c r="B181" s="69">
        <v>9225</v>
      </c>
      <c r="C181" s="111" t="s">
        <v>453</v>
      </c>
      <c r="D181" s="49"/>
      <c r="E181" s="49"/>
      <c r="F181" s="33"/>
      <c r="G181" s="40"/>
      <c r="H181" s="123"/>
      <c r="I181" s="122"/>
      <c r="J181" s="121"/>
      <c r="K181" s="120"/>
      <c r="L181" s="150" t="s">
        <v>410</v>
      </c>
      <c r="M181" s="115" t="s">
        <v>383</v>
      </c>
      <c r="N181" s="70" t="s">
        <v>380</v>
      </c>
      <c r="O181" s="114">
        <v>0.7</v>
      </c>
      <c r="P181" s="148"/>
      <c r="Q181" s="96"/>
      <c r="R181" s="108"/>
      <c r="S181" s="71">
        <f>ROUND(ROUND(F172*K178,0)*O181,0)-Q180</f>
        <v>90</v>
      </c>
      <c r="T181" s="11"/>
    </row>
    <row r="182" spans="1:20" ht="17.2" customHeight="1" x14ac:dyDescent="0.3">
      <c r="A182" s="68">
        <v>34</v>
      </c>
      <c r="B182" s="69">
        <v>9226</v>
      </c>
      <c r="C182" s="111" t="s">
        <v>452</v>
      </c>
      <c r="D182" s="49"/>
      <c r="E182" s="103"/>
      <c r="F182" s="34"/>
      <c r="G182" s="21"/>
      <c r="H182" s="119"/>
      <c r="I182" s="118"/>
      <c r="J182" s="117"/>
      <c r="K182" s="116"/>
      <c r="L182" s="151"/>
      <c r="M182" s="115" t="s">
        <v>382</v>
      </c>
      <c r="N182" s="70" t="s">
        <v>380</v>
      </c>
      <c r="O182" s="114">
        <v>0.5</v>
      </c>
      <c r="P182" s="149"/>
      <c r="Q182" s="86"/>
      <c r="R182" s="113"/>
      <c r="S182" s="71">
        <f>ROUND(ROUND(F172*K178,0)*O182,0)-Q180</f>
        <v>63</v>
      </c>
      <c r="T182" s="11"/>
    </row>
    <row r="183" spans="1:20" ht="17.2" customHeight="1" x14ac:dyDescent="0.3">
      <c r="A183" s="9">
        <v>34</v>
      </c>
      <c r="B183" s="10">
        <v>9231</v>
      </c>
      <c r="C183" s="8" t="s">
        <v>451</v>
      </c>
      <c r="D183" s="49"/>
      <c r="E183" s="138" t="s">
        <v>450</v>
      </c>
      <c r="F183" s="52"/>
      <c r="G183" s="43"/>
      <c r="H183" s="152" t="s">
        <v>406</v>
      </c>
      <c r="I183" s="145" t="s">
        <v>422</v>
      </c>
      <c r="J183" s="110"/>
      <c r="K183" s="109"/>
      <c r="L183" s="7"/>
      <c r="M183" s="5"/>
      <c r="N183" s="47"/>
      <c r="O183" s="30"/>
      <c r="P183" s="30"/>
      <c r="Q183" s="47"/>
      <c r="R183" s="30"/>
      <c r="S183" s="67">
        <f>ROUND(F184*K184,0)</f>
        <v>114</v>
      </c>
      <c r="T183" s="11"/>
    </row>
    <row r="184" spans="1:20" ht="17.2" customHeight="1" x14ac:dyDescent="0.3">
      <c r="A184" s="68">
        <v>34</v>
      </c>
      <c r="B184" s="69">
        <v>9232</v>
      </c>
      <c r="C184" s="111" t="s">
        <v>449</v>
      </c>
      <c r="D184" s="18"/>
      <c r="E184" s="140"/>
      <c r="F184" s="101">
        <f>F14</f>
        <v>163</v>
      </c>
      <c r="G184" s="40" t="s">
        <v>13</v>
      </c>
      <c r="H184" s="153"/>
      <c r="I184" s="146"/>
      <c r="J184" s="96" t="s">
        <v>399</v>
      </c>
      <c r="K184" s="54">
        <v>0.7</v>
      </c>
      <c r="L184" s="150" t="s">
        <v>410</v>
      </c>
      <c r="M184" s="115" t="s">
        <v>392</v>
      </c>
      <c r="N184" s="70" t="s">
        <v>399</v>
      </c>
      <c r="O184" s="114">
        <v>0.7</v>
      </c>
      <c r="P184" s="125"/>
      <c r="Q184" s="70"/>
      <c r="R184" s="114"/>
      <c r="S184" s="71">
        <f>ROUND(ROUND(F184*K184,0)*O184,0)</f>
        <v>80</v>
      </c>
      <c r="T184" s="11"/>
    </row>
    <row r="185" spans="1:20" ht="17.2" customHeight="1" x14ac:dyDescent="0.3">
      <c r="A185" s="68">
        <v>34</v>
      </c>
      <c r="B185" s="69">
        <v>9233</v>
      </c>
      <c r="C185" s="111" t="s">
        <v>448</v>
      </c>
      <c r="D185" s="18"/>
      <c r="E185" s="140"/>
      <c r="F185" s="33"/>
      <c r="G185" s="40"/>
      <c r="H185" s="153"/>
      <c r="I185" s="146"/>
      <c r="J185" s="121"/>
      <c r="K185" s="120"/>
      <c r="L185" s="151"/>
      <c r="M185" s="115" t="s">
        <v>391</v>
      </c>
      <c r="N185" s="70" t="s">
        <v>399</v>
      </c>
      <c r="O185" s="114">
        <v>0.5</v>
      </c>
      <c r="P185" s="125"/>
      <c r="Q185" s="70"/>
      <c r="R185" s="114"/>
      <c r="S185" s="71">
        <f>ROUND(ROUND(F184*K184,0)*O185,0)</f>
        <v>57</v>
      </c>
      <c r="T185" s="11"/>
    </row>
    <row r="186" spans="1:20" ht="17.2" customHeight="1" x14ac:dyDescent="0.3">
      <c r="A186" s="9">
        <v>34</v>
      </c>
      <c r="B186" s="10">
        <v>9234</v>
      </c>
      <c r="C186" s="8" t="s">
        <v>447</v>
      </c>
      <c r="D186" s="49"/>
      <c r="E186" s="49"/>
      <c r="F186" s="33"/>
      <c r="G186" s="40"/>
      <c r="H186" s="153"/>
      <c r="I186" s="122"/>
      <c r="J186" s="121"/>
      <c r="K186" s="120"/>
      <c r="L186" s="39"/>
      <c r="M186" s="5"/>
      <c r="N186" s="86"/>
      <c r="O186" s="29"/>
      <c r="P186" s="147" t="s">
        <v>381</v>
      </c>
      <c r="Q186" s="45">
        <v>5</v>
      </c>
      <c r="R186" s="102" t="s">
        <v>402</v>
      </c>
      <c r="S186" s="67">
        <f>ROUND(F184*K184,0)-Q186</f>
        <v>109</v>
      </c>
      <c r="T186" s="11"/>
    </row>
    <row r="187" spans="1:20" ht="17.2" customHeight="1" x14ac:dyDescent="0.3">
      <c r="A187" s="68">
        <v>34</v>
      </c>
      <c r="B187" s="69">
        <v>9235</v>
      </c>
      <c r="C187" s="111" t="s">
        <v>446</v>
      </c>
      <c r="D187" s="49"/>
      <c r="E187" s="49"/>
      <c r="F187" s="33"/>
      <c r="G187" s="40"/>
      <c r="H187" s="123"/>
      <c r="I187" s="122"/>
      <c r="J187" s="121"/>
      <c r="K187" s="120"/>
      <c r="L187" s="150" t="s">
        <v>410</v>
      </c>
      <c r="M187" s="115" t="s">
        <v>383</v>
      </c>
      <c r="N187" s="70" t="s">
        <v>380</v>
      </c>
      <c r="O187" s="114">
        <v>0.7</v>
      </c>
      <c r="P187" s="148"/>
      <c r="Q187" s="96"/>
      <c r="R187" s="108"/>
      <c r="S187" s="71">
        <f>ROUND(ROUND(F184*K184,0)*O187,0)-Q186</f>
        <v>75</v>
      </c>
      <c r="T187" s="11"/>
    </row>
    <row r="188" spans="1:20" ht="17.2" customHeight="1" x14ac:dyDescent="0.3">
      <c r="A188" s="68">
        <v>34</v>
      </c>
      <c r="B188" s="69">
        <v>9236</v>
      </c>
      <c r="C188" s="111" t="s">
        <v>445</v>
      </c>
      <c r="D188" s="18"/>
      <c r="E188" s="49"/>
      <c r="F188" s="33"/>
      <c r="G188" s="40"/>
      <c r="H188" s="123"/>
      <c r="I188" s="122"/>
      <c r="J188" s="121"/>
      <c r="K188" s="120"/>
      <c r="L188" s="151"/>
      <c r="M188" s="115" t="s">
        <v>382</v>
      </c>
      <c r="N188" s="70" t="s">
        <v>380</v>
      </c>
      <c r="O188" s="114">
        <v>0.5</v>
      </c>
      <c r="P188" s="149"/>
      <c r="Q188" s="86"/>
      <c r="R188" s="113"/>
      <c r="S188" s="71">
        <f>ROUND(ROUND(F184*K184,0)*O188,0)-Q186</f>
        <v>52</v>
      </c>
      <c r="T188" s="11"/>
    </row>
    <row r="189" spans="1:20" ht="17.2" customHeight="1" x14ac:dyDescent="0.3">
      <c r="A189" s="9">
        <v>34</v>
      </c>
      <c r="B189" s="10">
        <v>9241</v>
      </c>
      <c r="C189" s="8" t="s">
        <v>444</v>
      </c>
      <c r="D189" s="49"/>
      <c r="E189" s="49"/>
      <c r="F189" s="94"/>
      <c r="G189" s="40"/>
      <c r="H189" s="123"/>
      <c r="I189" s="145" t="s">
        <v>415</v>
      </c>
      <c r="J189" s="110"/>
      <c r="K189" s="109"/>
      <c r="L189" s="7"/>
      <c r="M189" s="5"/>
      <c r="N189" s="47"/>
      <c r="O189" s="30"/>
      <c r="P189" s="30"/>
      <c r="Q189" s="47"/>
      <c r="R189" s="30"/>
      <c r="S189" s="67">
        <f>ROUND(F184*K190,0)</f>
        <v>82</v>
      </c>
      <c r="T189" s="11"/>
    </row>
    <row r="190" spans="1:20" ht="17.2" customHeight="1" x14ac:dyDescent="0.3">
      <c r="A190" s="68">
        <v>34</v>
      </c>
      <c r="B190" s="69">
        <v>9242</v>
      </c>
      <c r="C190" s="111" t="s">
        <v>443</v>
      </c>
      <c r="D190" s="18"/>
      <c r="E190" s="49"/>
      <c r="F190" s="33"/>
      <c r="G190" s="40"/>
      <c r="H190" s="123"/>
      <c r="I190" s="146"/>
      <c r="J190" s="96" t="s">
        <v>380</v>
      </c>
      <c r="K190" s="54">
        <v>0.5</v>
      </c>
      <c r="L190" s="150" t="s">
        <v>410</v>
      </c>
      <c r="M190" s="115" t="s">
        <v>383</v>
      </c>
      <c r="N190" s="70" t="s">
        <v>380</v>
      </c>
      <c r="O190" s="114">
        <v>0.7</v>
      </c>
      <c r="P190" s="125"/>
      <c r="Q190" s="70"/>
      <c r="R190" s="114"/>
      <c r="S190" s="71">
        <f>ROUND(ROUND(F184*K190,0)*O190,0)</f>
        <v>57</v>
      </c>
      <c r="T190" s="11"/>
    </row>
    <row r="191" spans="1:20" ht="17.2" customHeight="1" x14ac:dyDescent="0.3">
      <c r="A191" s="68">
        <v>34</v>
      </c>
      <c r="B191" s="69">
        <v>9243</v>
      </c>
      <c r="C191" s="111" t="s">
        <v>442</v>
      </c>
      <c r="D191" s="18"/>
      <c r="E191" s="49"/>
      <c r="F191" s="33"/>
      <c r="G191" s="40"/>
      <c r="H191" s="123"/>
      <c r="I191" s="146"/>
      <c r="J191" s="121"/>
      <c r="K191" s="120"/>
      <c r="L191" s="151"/>
      <c r="M191" s="115" t="s">
        <v>382</v>
      </c>
      <c r="N191" s="70" t="s">
        <v>380</v>
      </c>
      <c r="O191" s="114">
        <v>0.5</v>
      </c>
      <c r="P191" s="125"/>
      <c r="Q191" s="70"/>
      <c r="R191" s="114"/>
      <c r="S191" s="71">
        <f>ROUND(ROUND(F184*K190,0)*O191,0)</f>
        <v>41</v>
      </c>
      <c r="T191" s="11"/>
    </row>
    <row r="192" spans="1:20" ht="17.2" customHeight="1" x14ac:dyDescent="0.3">
      <c r="A192" s="9">
        <v>34</v>
      </c>
      <c r="B192" s="10">
        <v>9244</v>
      </c>
      <c r="C192" s="8" t="s">
        <v>441</v>
      </c>
      <c r="D192" s="49"/>
      <c r="E192" s="49"/>
      <c r="F192" s="33"/>
      <c r="G192" s="40"/>
      <c r="H192" s="123"/>
      <c r="I192" s="122"/>
      <c r="J192" s="121"/>
      <c r="K192" s="120"/>
      <c r="L192" s="39"/>
      <c r="M192" s="5"/>
      <c r="N192" s="86"/>
      <c r="O192" s="29"/>
      <c r="P192" s="147" t="s">
        <v>381</v>
      </c>
      <c r="Q192" s="45">
        <v>5</v>
      </c>
      <c r="R192" s="102" t="s">
        <v>402</v>
      </c>
      <c r="S192" s="67">
        <f>ROUND(F184*K190,0)-Q192</f>
        <v>77</v>
      </c>
      <c r="T192" s="11"/>
    </row>
    <row r="193" spans="1:20" ht="17.2" customHeight="1" x14ac:dyDescent="0.3">
      <c r="A193" s="68">
        <v>34</v>
      </c>
      <c r="B193" s="69">
        <v>9245</v>
      </c>
      <c r="C193" s="111" t="s">
        <v>440</v>
      </c>
      <c r="D193" s="49"/>
      <c r="E193" s="49"/>
      <c r="F193" s="33"/>
      <c r="G193" s="40"/>
      <c r="H193" s="123"/>
      <c r="I193" s="122"/>
      <c r="J193" s="121"/>
      <c r="K193" s="120"/>
      <c r="L193" s="150" t="s">
        <v>410</v>
      </c>
      <c r="M193" s="115" t="s">
        <v>383</v>
      </c>
      <c r="N193" s="70" t="s">
        <v>380</v>
      </c>
      <c r="O193" s="114">
        <v>0.7</v>
      </c>
      <c r="P193" s="148"/>
      <c r="Q193" s="96"/>
      <c r="R193" s="108"/>
      <c r="S193" s="71">
        <f>ROUND(ROUND(F184*K190,0)*O193,0)-Q192</f>
        <v>52</v>
      </c>
      <c r="T193" s="11"/>
    </row>
    <row r="194" spans="1:20" ht="17.2" customHeight="1" x14ac:dyDescent="0.3">
      <c r="A194" s="68">
        <v>34</v>
      </c>
      <c r="B194" s="69">
        <v>9246</v>
      </c>
      <c r="C194" s="111" t="s">
        <v>439</v>
      </c>
      <c r="D194" s="49"/>
      <c r="E194" s="103"/>
      <c r="F194" s="34"/>
      <c r="G194" s="21"/>
      <c r="H194" s="119"/>
      <c r="I194" s="118"/>
      <c r="J194" s="117"/>
      <c r="K194" s="116"/>
      <c r="L194" s="151"/>
      <c r="M194" s="115" t="s">
        <v>382</v>
      </c>
      <c r="N194" s="70" t="s">
        <v>380</v>
      </c>
      <c r="O194" s="114">
        <v>0.5</v>
      </c>
      <c r="P194" s="149"/>
      <c r="Q194" s="86"/>
      <c r="R194" s="113"/>
      <c r="S194" s="71">
        <f>ROUND(ROUND(F184*K190,0)*O194,0)-Q192</f>
        <v>36</v>
      </c>
      <c r="T194" s="11"/>
    </row>
    <row r="195" spans="1:20" ht="17.2" customHeight="1" x14ac:dyDescent="0.3">
      <c r="A195" s="9">
        <v>34</v>
      </c>
      <c r="B195" s="10">
        <v>9251</v>
      </c>
      <c r="C195" s="8" t="s">
        <v>438</v>
      </c>
      <c r="D195" s="141" t="s">
        <v>437</v>
      </c>
      <c r="E195" s="138" t="s">
        <v>436</v>
      </c>
      <c r="F195" s="88"/>
      <c r="G195" s="89"/>
      <c r="H195" s="152" t="s">
        <v>406</v>
      </c>
      <c r="I195" s="145" t="s">
        <v>422</v>
      </c>
      <c r="J195" s="110"/>
      <c r="K195" s="109"/>
      <c r="L195" s="7"/>
      <c r="M195" s="5"/>
      <c r="N195" s="47"/>
      <c r="O195" s="30"/>
      <c r="P195" s="30"/>
      <c r="Q195" s="47"/>
      <c r="R195" s="30"/>
      <c r="S195" s="67">
        <f>ROUND(F196*K196,0)</f>
        <v>189</v>
      </c>
      <c r="T195" s="11"/>
    </row>
    <row r="196" spans="1:20" ht="17.2" customHeight="1" x14ac:dyDescent="0.3">
      <c r="A196" s="68">
        <v>34</v>
      </c>
      <c r="B196" s="69">
        <v>9252</v>
      </c>
      <c r="C196" s="111" t="s">
        <v>435</v>
      </c>
      <c r="D196" s="142"/>
      <c r="E196" s="140"/>
      <c r="F196" s="101">
        <f>F20</f>
        <v>270</v>
      </c>
      <c r="G196" s="40" t="s">
        <v>13</v>
      </c>
      <c r="H196" s="153"/>
      <c r="I196" s="146"/>
      <c r="J196" s="96" t="s">
        <v>380</v>
      </c>
      <c r="K196" s="54">
        <v>0.7</v>
      </c>
      <c r="L196" s="150" t="s">
        <v>410</v>
      </c>
      <c r="M196" s="115" t="s">
        <v>383</v>
      </c>
      <c r="N196" s="70" t="s">
        <v>380</v>
      </c>
      <c r="O196" s="114">
        <v>0.7</v>
      </c>
      <c r="P196" s="125"/>
      <c r="Q196" s="70"/>
      <c r="R196" s="114"/>
      <c r="S196" s="71">
        <f>ROUND(ROUND(F196*K196,0)*O196,0)</f>
        <v>132</v>
      </c>
      <c r="T196" s="11"/>
    </row>
    <row r="197" spans="1:20" ht="17.2" customHeight="1" x14ac:dyDescent="0.3">
      <c r="A197" s="68">
        <v>34</v>
      </c>
      <c r="B197" s="69">
        <v>9253</v>
      </c>
      <c r="C197" s="111" t="s">
        <v>434</v>
      </c>
      <c r="D197" s="142"/>
      <c r="E197" s="140"/>
      <c r="F197" s="33"/>
      <c r="G197" s="40"/>
      <c r="H197" s="153"/>
      <c r="I197" s="146"/>
      <c r="J197" s="121"/>
      <c r="K197" s="120"/>
      <c r="L197" s="151"/>
      <c r="M197" s="115" t="s">
        <v>382</v>
      </c>
      <c r="N197" s="70" t="s">
        <v>380</v>
      </c>
      <c r="O197" s="114">
        <v>0.5</v>
      </c>
      <c r="P197" s="125"/>
      <c r="Q197" s="70"/>
      <c r="R197" s="114"/>
      <c r="S197" s="71">
        <f>ROUND(ROUND(F196*K196,0)*O197,0)</f>
        <v>95</v>
      </c>
      <c r="T197" s="11"/>
    </row>
    <row r="198" spans="1:20" ht="17.2" customHeight="1" x14ac:dyDescent="0.3">
      <c r="A198" s="9">
        <v>34</v>
      </c>
      <c r="B198" s="10">
        <v>9254</v>
      </c>
      <c r="C198" s="8" t="s">
        <v>433</v>
      </c>
      <c r="D198" s="18"/>
      <c r="E198" s="49"/>
      <c r="F198" s="33"/>
      <c r="G198" s="40"/>
      <c r="H198" s="153"/>
      <c r="I198" s="122"/>
      <c r="J198" s="121"/>
      <c r="K198" s="120"/>
      <c r="L198" s="39"/>
      <c r="M198" s="5"/>
      <c r="N198" s="86"/>
      <c r="O198" s="29"/>
      <c r="P198" s="147" t="s">
        <v>381</v>
      </c>
      <c r="Q198" s="45">
        <v>5</v>
      </c>
      <c r="R198" s="102" t="s">
        <v>402</v>
      </c>
      <c r="S198" s="67">
        <f>ROUND(F196*K196,0)-Q198</f>
        <v>184</v>
      </c>
      <c r="T198" s="11"/>
    </row>
    <row r="199" spans="1:20" ht="17.2" customHeight="1" x14ac:dyDescent="0.3">
      <c r="A199" s="68">
        <v>34</v>
      </c>
      <c r="B199" s="69">
        <v>9255</v>
      </c>
      <c r="C199" s="111" t="s">
        <v>432</v>
      </c>
      <c r="D199" s="18"/>
      <c r="E199" s="49"/>
      <c r="F199" s="33"/>
      <c r="G199" s="40"/>
      <c r="H199" s="123"/>
      <c r="I199" s="122"/>
      <c r="J199" s="121"/>
      <c r="K199" s="120"/>
      <c r="L199" s="150" t="s">
        <v>410</v>
      </c>
      <c r="M199" s="115" t="s">
        <v>383</v>
      </c>
      <c r="N199" s="70" t="s">
        <v>380</v>
      </c>
      <c r="O199" s="114">
        <v>0.7</v>
      </c>
      <c r="P199" s="148"/>
      <c r="Q199" s="96"/>
      <c r="R199" s="108"/>
      <c r="S199" s="71">
        <f>ROUND(ROUND(F196*K196,0)*O199,0)-Q198</f>
        <v>127</v>
      </c>
      <c r="T199" s="11"/>
    </row>
    <row r="200" spans="1:20" ht="17.2" customHeight="1" x14ac:dyDescent="0.3">
      <c r="A200" s="68">
        <v>34</v>
      </c>
      <c r="B200" s="69">
        <v>9256</v>
      </c>
      <c r="C200" s="111" t="s">
        <v>431</v>
      </c>
      <c r="D200" s="18"/>
      <c r="E200" s="49"/>
      <c r="F200" s="33"/>
      <c r="G200" s="40"/>
      <c r="H200" s="123"/>
      <c r="I200" s="122"/>
      <c r="J200" s="121"/>
      <c r="K200" s="120"/>
      <c r="L200" s="151"/>
      <c r="M200" s="115" t="s">
        <v>382</v>
      </c>
      <c r="N200" s="70" t="s">
        <v>380</v>
      </c>
      <c r="O200" s="114">
        <v>0.5</v>
      </c>
      <c r="P200" s="149"/>
      <c r="Q200" s="86"/>
      <c r="R200" s="113"/>
      <c r="S200" s="71">
        <f>ROUND(ROUND(F196*K196,0)*O200,0)-Q198</f>
        <v>90</v>
      </c>
      <c r="T200" s="11"/>
    </row>
    <row r="201" spans="1:20" ht="17.2" customHeight="1" x14ac:dyDescent="0.3">
      <c r="A201" s="9">
        <v>34</v>
      </c>
      <c r="B201" s="10">
        <v>9261</v>
      </c>
      <c r="C201" s="8" t="s">
        <v>430</v>
      </c>
      <c r="D201" s="18"/>
      <c r="E201" s="49"/>
      <c r="F201" s="90"/>
      <c r="G201" s="91"/>
      <c r="H201" s="123"/>
      <c r="I201" s="145" t="s">
        <v>415</v>
      </c>
      <c r="J201" s="110"/>
      <c r="K201" s="109"/>
      <c r="L201" s="7"/>
      <c r="M201" s="5"/>
      <c r="N201" s="47"/>
      <c r="O201" s="30"/>
      <c r="P201" s="30"/>
      <c r="Q201" s="47"/>
      <c r="R201" s="30"/>
      <c r="S201" s="67">
        <f>ROUND(F196*K202,0)</f>
        <v>135</v>
      </c>
      <c r="T201" s="11"/>
    </row>
    <row r="202" spans="1:20" ht="17.2" customHeight="1" x14ac:dyDescent="0.3">
      <c r="A202" s="68">
        <v>34</v>
      </c>
      <c r="B202" s="69">
        <v>9262</v>
      </c>
      <c r="C202" s="111" t="s">
        <v>429</v>
      </c>
      <c r="D202" s="18"/>
      <c r="E202" s="49"/>
      <c r="F202" s="33"/>
      <c r="G202" s="40"/>
      <c r="H202" s="123"/>
      <c r="I202" s="146"/>
      <c r="J202" s="96" t="s">
        <v>380</v>
      </c>
      <c r="K202" s="54">
        <v>0.5</v>
      </c>
      <c r="L202" s="150" t="s">
        <v>410</v>
      </c>
      <c r="M202" s="115" t="s">
        <v>383</v>
      </c>
      <c r="N202" s="70" t="s">
        <v>380</v>
      </c>
      <c r="O202" s="114">
        <v>0.7</v>
      </c>
      <c r="P202" s="125"/>
      <c r="Q202" s="70"/>
      <c r="R202" s="114"/>
      <c r="S202" s="71">
        <f>ROUND(ROUND(F196*K202,0)*O202,0)</f>
        <v>95</v>
      </c>
      <c r="T202" s="11"/>
    </row>
    <row r="203" spans="1:20" ht="17.2" customHeight="1" x14ac:dyDescent="0.3">
      <c r="A203" s="68">
        <v>34</v>
      </c>
      <c r="B203" s="69">
        <v>9263</v>
      </c>
      <c r="C203" s="111" t="s">
        <v>428</v>
      </c>
      <c r="D203" s="18"/>
      <c r="E203" s="49"/>
      <c r="F203" s="33"/>
      <c r="G203" s="40"/>
      <c r="H203" s="123"/>
      <c r="I203" s="146"/>
      <c r="J203" s="121"/>
      <c r="K203" s="120"/>
      <c r="L203" s="151"/>
      <c r="M203" s="115" t="s">
        <v>382</v>
      </c>
      <c r="N203" s="70" t="s">
        <v>380</v>
      </c>
      <c r="O203" s="114">
        <v>0.5</v>
      </c>
      <c r="P203" s="125"/>
      <c r="Q203" s="70"/>
      <c r="R203" s="114"/>
      <c r="S203" s="71">
        <f>ROUND(ROUND(F196*K202,0)*O203,0)</f>
        <v>68</v>
      </c>
      <c r="T203" s="11"/>
    </row>
    <row r="204" spans="1:20" ht="17.2" customHeight="1" x14ac:dyDescent="0.3">
      <c r="A204" s="9">
        <v>34</v>
      </c>
      <c r="B204" s="10">
        <v>9264</v>
      </c>
      <c r="C204" s="8" t="s">
        <v>427</v>
      </c>
      <c r="D204" s="18"/>
      <c r="E204" s="49"/>
      <c r="F204" s="33"/>
      <c r="G204" s="40"/>
      <c r="H204" s="123"/>
      <c r="I204" s="122"/>
      <c r="J204" s="121"/>
      <c r="K204" s="120"/>
      <c r="L204" s="39"/>
      <c r="M204" s="5"/>
      <c r="N204" s="86"/>
      <c r="O204" s="29"/>
      <c r="P204" s="147" t="s">
        <v>381</v>
      </c>
      <c r="Q204" s="45">
        <v>5</v>
      </c>
      <c r="R204" s="102" t="s">
        <v>402</v>
      </c>
      <c r="S204" s="67">
        <f>ROUND(F196*K202,0)-Q204</f>
        <v>130</v>
      </c>
      <c r="T204" s="11"/>
    </row>
    <row r="205" spans="1:20" ht="17.2" customHeight="1" x14ac:dyDescent="0.3">
      <c r="A205" s="68">
        <v>34</v>
      </c>
      <c r="B205" s="69">
        <v>9265</v>
      </c>
      <c r="C205" s="111" t="s">
        <v>426</v>
      </c>
      <c r="D205" s="18"/>
      <c r="E205" s="49"/>
      <c r="F205" s="33"/>
      <c r="G205" s="40"/>
      <c r="H205" s="123"/>
      <c r="I205" s="122"/>
      <c r="J205" s="121"/>
      <c r="K205" s="120"/>
      <c r="L205" s="150" t="s">
        <v>410</v>
      </c>
      <c r="M205" s="115" t="s">
        <v>383</v>
      </c>
      <c r="N205" s="70" t="s">
        <v>380</v>
      </c>
      <c r="O205" s="114">
        <v>0.7</v>
      </c>
      <c r="P205" s="148"/>
      <c r="Q205" s="96"/>
      <c r="R205" s="108"/>
      <c r="S205" s="71">
        <f>ROUND(ROUND(F196*K202,0)*O205,0)-Q204</f>
        <v>90</v>
      </c>
      <c r="T205" s="11"/>
    </row>
    <row r="206" spans="1:20" ht="17.2" customHeight="1" x14ac:dyDescent="0.3">
      <c r="A206" s="68">
        <v>34</v>
      </c>
      <c r="B206" s="69">
        <v>9266</v>
      </c>
      <c r="C206" s="111" t="s">
        <v>425</v>
      </c>
      <c r="D206" s="18"/>
      <c r="E206" s="103"/>
      <c r="F206" s="34"/>
      <c r="G206" s="21"/>
      <c r="H206" s="119"/>
      <c r="I206" s="118"/>
      <c r="J206" s="117"/>
      <c r="K206" s="116"/>
      <c r="L206" s="151"/>
      <c r="M206" s="115" t="s">
        <v>382</v>
      </c>
      <c r="N206" s="70" t="s">
        <v>380</v>
      </c>
      <c r="O206" s="114">
        <v>0.5</v>
      </c>
      <c r="P206" s="149"/>
      <c r="Q206" s="86"/>
      <c r="R206" s="113"/>
      <c r="S206" s="71">
        <f>ROUND(ROUND(F196*K202,0)*O206,0)-Q204</f>
        <v>63</v>
      </c>
      <c r="T206" s="11"/>
    </row>
    <row r="207" spans="1:20" ht="17.2" customHeight="1" x14ac:dyDescent="0.3">
      <c r="A207" s="9">
        <v>34</v>
      </c>
      <c r="B207" s="10">
        <v>9271</v>
      </c>
      <c r="C207" s="8" t="s">
        <v>424</v>
      </c>
      <c r="D207" s="18"/>
      <c r="E207" s="138" t="s">
        <v>423</v>
      </c>
      <c r="F207" s="52"/>
      <c r="G207" s="43"/>
      <c r="H207" s="152" t="s">
        <v>406</v>
      </c>
      <c r="I207" s="145" t="s">
        <v>422</v>
      </c>
      <c r="J207" s="110"/>
      <c r="K207" s="109"/>
      <c r="L207" s="7"/>
      <c r="M207" s="5"/>
      <c r="N207" s="47"/>
      <c r="O207" s="30"/>
      <c r="P207" s="30"/>
      <c r="Q207" s="47"/>
      <c r="R207" s="30"/>
      <c r="S207" s="67">
        <f>ROUND(F208*K208,0)</f>
        <v>114</v>
      </c>
      <c r="T207" s="11"/>
    </row>
    <row r="208" spans="1:20" ht="17.2" customHeight="1" x14ac:dyDescent="0.3">
      <c r="A208" s="68">
        <v>34</v>
      </c>
      <c r="B208" s="68">
        <v>9272</v>
      </c>
      <c r="C208" s="111" t="s">
        <v>421</v>
      </c>
      <c r="D208" s="18"/>
      <c r="E208" s="140"/>
      <c r="F208" s="101">
        <f>F26</f>
        <v>163</v>
      </c>
      <c r="G208" s="40" t="s">
        <v>13</v>
      </c>
      <c r="H208" s="153"/>
      <c r="I208" s="146"/>
      <c r="J208" s="96" t="s">
        <v>379</v>
      </c>
      <c r="K208" s="54">
        <v>0.7</v>
      </c>
      <c r="L208" s="150" t="s">
        <v>410</v>
      </c>
      <c r="M208" s="115" t="s">
        <v>384</v>
      </c>
      <c r="N208" s="70" t="s">
        <v>379</v>
      </c>
      <c r="O208" s="114">
        <v>0.7</v>
      </c>
      <c r="P208" s="125"/>
      <c r="Q208" s="70"/>
      <c r="R208" s="114"/>
      <c r="S208" s="71">
        <f>ROUND(ROUND(F208*K208,0)*O208,0)</f>
        <v>80</v>
      </c>
      <c r="T208" s="11"/>
    </row>
    <row r="209" spans="1:20" ht="17.2" customHeight="1" x14ac:dyDescent="0.3">
      <c r="A209" s="68">
        <v>34</v>
      </c>
      <c r="B209" s="69">
        <v>9273</v>
      </c>
      <c r="C209" s="111" t="s">
        <v>420</v>
      </c>
      <c r="D209" s="18"/>
      <c r="E209" s="140"/>
      <c r="F209" s="33"/>
      <c r="G209" s="40"/>
      <c r="H209" s="153"/>
      <c r="I209" s="146"/>
      <c r="J209" s="121"/>
      <c r="K209" s="120"/>
      <c r="L209" s="151"/>
      <c r="M209" s="115" t="s">
        <v>386</v>
      </c>
      <c r="N209" s="70" t="s">
        <v>379</v>
      </c>
      <c r="O209" s="114">
        <v>0.5</v>
      </c>
      <c r="P209" s="124"/>
      <c r="Q209" s="112"/>
      <c r="R209" s="124"/>
      <c r="S209" s="71">
        <f>ROUND(ROUND(F208*K208,0)*O209,0)</f>
        <v>57</v>
      </c>
      <c r="T209" s="11"/>
    </row>
    <row r="210" spans="1:20" ht="17.2" customHeight="1" x14ac:dyDescent="0.3">
      <c r="A210" s="9">
        <v>34</v>
      </c>
      <c r="B210" s="9">
        <v>9274</v>
      </c>
      <c r="C210" s="8" t="s">
        <v>419</v>
      </c>
      <c r="D210" s="18"/>
      <c r="E210" s="49"/>
      <c r="F210" s="33"/>
      <c r="G210" s="40"/>
      <c r="H210" s="153"/>
      <c r="I210" s="122"/>
      <c r="J210" s="121"/>
      <c r="K210" s="120"/>
      <c r="L210" s="39"/>
      <c r="M210" s="5"/>
      <c r="N210" s="86"/>
      <c r="O210" s="29"/>
      <c r="P210" s="147" t="s">
        <v>381</v>
      </c>
      <c r="Q210" s="45">
        <v>5</v>
      </c>
      <c r="R210" s="102" t="s">
        <v>402</v>
      </c>
      <c r="S210" s="67">
        <f>ROUND(F208*K208,0)-Q210</f>
        <v>109</v>
      </c>
      <c r="T210" s="11"/>
    </row>
    <row r="211" spans="1:20" ht="17.2" customHeight="1" x14ac:dyDescent="0.3">
      <c r="A211" s="68">
        <v>34</v>
      </c>
      <c r="B211" s="69">
        <v>9275</v>
      </c>
      <c r="C211" s="111" t="s">
        <v>418</v>
      </c>
      <c r="D211" s="18"/>
      <c r="E211" s="49"/>
      <c r="F211" s="33"/>
      <c r="G211" s="40"/>
      <c r="H211" s="123"/>
      <c r="I211" s="122"/>
      <c r="J211" s="121"/>
      <c r="K211" s="120"/>
      <c r="L211" s="150" t="s">
        <v>410</v>
      </c>
      <c r="M211" s="115" t="s">
        <v>384</v>
      </c>
      <c r="N211" s="70" t="s">
        <v>379</v>
      </c>
      <c r="O211" s="114">
        <v>0.7</v>
      </c>
      <c r="P211" s="148"/>
      <c r="Q211" s="96"/>
      <c r="R211" s="108"/>
      <c r="S211" s="71">
        <f>ROUND(ROUND(F208*K208,0)*O211,0)-Q210</f>
        <v>75</v>
      </c>
      <c r="T211" s="11"/>
    </row>
    <row r="212" spans="1:20" ht="17.2" customHeight="1" x14ac:dyDescent="0.3">
      <c r="A212" s="68">
        <v>34</v>
      </c>
      <c r="B212" s="68">
        <v>9276</v>
      </c>
      <c r="C212" s="111" t="s">
        <v>417</v>
      </c>
      <c r="D212" s="18"/>
      <c r="E212" s="49"/>
      <c r="F212" s="33"/>
      <c r="G212" s="40"/>
      <c r="H212" s="123"/>
      <c r="I212" s="122"/>
      <c r="J212" s="121"/>
      <c r="K212" s="120"/>
      <c r="L212" s="151"/>
      <c r="M212" s="115" t="s">
        <v>386</v>
      </c>
      <c r="N212" s="70" t="s">
        <v>379</v>
      </c>
      <c r="O212" s="114">
        <v>0.5</v>
      </c>
      <c r="P212" s="149"/>
      <c r="Q212" s="86"/>
      <c r="R212" s="113"/>
      <c r="S212" s="71">
        <f>ROUND(ROUND(F208*K208,0)*O212,0)-Q210</f>
        <v>52</v>
      </c>
      <c r="T212" s="11"/>
    </row>
    <row r="213" spans="1:20" ht="17.2" customHeight="1" x14ac:dyDescent="0.3">
      <c r="A213" s="9">
        <v>34</v>
      </c>
      <c r="B213" s="10">
        <v>9281</v>
      </c>
      <c r="C213" s="8" t="s">
        <v>416</v>
      </c>
      <c r="D213" s="18"/>
      <c r="E213" s="49"/>
      <c r="F213" s="94"/>
      <c r="G213" s="40"/>
      <c r="H213" s="123"/>
      <c r="I213" s="145" t="s">
        <v>415</v>
      </c>
      <c r="J213" s="110"/>
      <c r="K213" s="109"/>
      <c r="L213" s="7"/>
      <c r="M213" s="5"/>
      <c r="N213" s="47"/>
      <c r="O213" s="30"/>
      <c r="P213" s="30"/>
      <c r="Q213" s="47"/>
      <c r="R213" s="30"/>
      <c r="S213" s="67">
        <f>ROUND(F208*K214,0)</f>
        <v>82</v>
      </c>
      <c r="T213" s="11"/>
    </row>
    <row r="214" spans="1:20" ht="17.2" customHeight="1" x14ac:dyDescent="0.3">
      <c r="A214" s="68">
        <v>34</v>
      </c>
      <c r="B214" s="68">
        <v>9282</v>
      </c>
      <c r="C214" s="111" t="s">
        <v>414</v>
      </c>
      <c r="D214" s="18"/>
      <c r="E214" s="49"/>
      <c r="F214" s="33"/>
      <c r="G214" s="40"/>
      <c r="H214" s="123"/>
      <c r="I214" s="146"/>
      <c r="J214" s="96" t="s">
        <v>379</v>
      </c>
      <c r="K214" s="54">
        <v>0.5</v>
      </c>
      <c r="L214" s="150" t="s">
        <v>410</v>
      </c>
      <c r="M214" s="115" t="s">
        <v>384</v>
      </c>
      <c r="N214" s="70" t="s">
        <v>379</v>
      </c>
      <c r="O214" s="114">
        <v>0.7</v>
      </c>
      <c r="P214" s="125"/>
      <c r="Q214" s="70"/>
      <c r="R214" s="114"/>
      <c r="S214" s="71">
        <f>ROUND(ROUND(F208*K214,0)*O214,0)</f>
        <v>57</v>
      </c>
      <c r="T214" s="11"/>
    </row>
    <row r="215" spans="1:20" ht="17.2" customHeight="1" x14ac:dyDescent="0.3">
      <c r="A215" s="68">
        <v>34</v>
      </c>
      <c r="B215" s="69">
        <v>9283</v>
      </c>
      <c r="C215" s="111" t="s">
        <v>413</v>
      </c>
      <c r="D215" s="18"/>
      <c r="E215" s="49"/>
      <c r="F215" s="33"/>
      <c r="G215" s="40"/>
      <c r="H215" s="123"/>
      <c r="I215" s="146"/>
      <c r="J215" s="121"/>
      <c r="K215" s="120"/>
      <c r="L215" s="151"/>
      <c r="M215" s="115" t="s">
        <v>386</v>
      </c>
      <c r="N215" s="70" t="s">
        <v>379</v>
      </c>
      <c r="O215" s="114">
        <v>0.5</v>
      </c>
      <c r="P215" s="124"/>
      <c r="Q215" s="112"/>
      <c r="R215" s="124"/>
      <c r="S215" s="71">
        <f>ROUND(ROUND(F208*K214,0)*O215,0)</f>
        <v>41</v>
      </c>
      <c r="T215" s="11"/>
    </row>
    <row r="216" spans="1:20" ht="17.2" customHeight="1" x14ac:dyDescent="0.3">
      <c r="A216" s="9">
        <v>34</v>
      </c>
      <c r="B216" s="9">
        <v>9284</v>
      </c>
      <c r="C216" s="8" t="s">
        <v>412</v>
      </c>
      <c r="D216" s="18"/>
      <c r="E216" s="49"/>
      <c r="F216" s="33"/>
      <c r="G216" s="40"/>
      <c r="H216" s="123"/>
      <c r="I216" s="122"/>
      <c r="J216" s="121"/>
      <c r="K216" s="120"/>
      <c r="L216" s="39"/>
      <c r="M216" s="5"/>
      <c r="N216" s="86"/>
      <c r="O216" s="29"/>
      <c r="P216" s="147" t="s">
        <v>381</v>
      </c>
      <c r="Q216" s="45">
        <v>5</v>
      </c>
      <c r="R216" s="102" t="s">
        <v>402</v>
      </c>
      <c r="S216" s="67">
        <f>ROUND(F208*K214,0)-Q216</f>
        <v>77</v>
      </c>
      <c r="T216" s="11"/>
    </row>
    <row r="217" spans="1:20" ht="17.2" customHeight="1" x14ac:dyDescent="0.3">
      <c r="A217" s="68">
        <v>34</v>
      </c>
      <c r="B217" s="69">
        <v>9285</v>
      </c>
      <c r="C217" s="111" t="s">
        <v>411</v>
      </c>
      <c r="D217" s="18"/>
      <c r="E217" s="49"/>
      <c r="F217" s="33"/>
      <c r="G217" s="40"/>
      <c r="H217" s="123"/>
      <c r="I217" s="122"/>
      <c r="J217" s="121"/>
      <c r="K217" s="120"/>
      <c r="L217" s="150" t="s">
        <v>410</v>
      </c>
      <c r="M217" s="115" t="s">
        <v>384</v>
      </c>
      <c r="N217" s="70" t="s">
        <v>379</v>
      </c>
      <c r="O217" s="114">
        <v>0.7</v>
      </c>
      <c r="P217" s="148"/>
      <c r="Q217" s="96"/>
      <c r="R217" s="108"/>
      <c r="S217" s="71">
        <f>ROUND(ROUND(F208*K214,0)*O217,0)-Q216</f>
        <v>52</v>
      </c>
      <c r="T217" s="11"/>
    </row>
    <row r="218" spans="1:20" ht="17.2" customHeight="1" x14ac:dyDescent="0.3">
      <c r="A218" s="68">
        <v>34</v>
      </c>
      <c r="B218" s="68">
        <v>9286</v>
      </c>
      <c r="C218" s="111" t="s">
        <v>409</v>
      </c>
      <c r="D218" s="17"/>
      <c r="E218" s="103"/>
      <c r="F218" s="34"/>
      <c r="G218" s="21"/>
      <c r="H218" s="119"/>
      <c r="I218" s="118"/>
      <c r="J218" s="117"/>
      <c r="K218" s="116"/>
      <c r="L218" s="151"/>
      <c r="M218" s="115" t="s">
        <v>386</v>
      </c>
      <c r="N218" s="70" t="s">
        <v>379</v>
      </c>
      <c r="O218" s="114">
        <v>0.5</v>
      </c>
      <c r="P218" s="149"/>
      <c r="Q218" s="86"/>
      <c r="R218" s="113"/>
      <c r="S218" s="71">
        <f>ROUND(ROUND(F208*K214,0)*O218,0)-Q216</f>
        <v>36</v>
      </c>
      <c r="T218" s="15"/>
    </row>
    <row r="224" spans="1:20" ht="17.2" customHeight="1" x14ac:dyDescent="0.3">
      <c r="A224" s="36"/>
    </row>
    <row r="225" spans="1:20" ht="17.2" customHeight="1" x14ac:dyDescent="0.3">
      <c r="A225" s="36"/>
    </row>
    <row r="226" spans="1:20" ht="17.2" customHeight="1" x14ac:dyDescent="0.3">
      <c r="A226" s="1"/>
      <c r="B226" s="1"/>
      <c r="C226" s="2"/>
      <c r="D226" s="2"/>
      <c r="E226" s="44"/>
      <c r="F226" s="2"/>
      <c r="G226" s="2"/>
      <c r="H226" s="2"/>
      <c r="I226" s="2"/>
      <c r="J226" s="2"/>
      <c r="K226" s="2"/>
      <c r="L226" s="96"/>
      <c r="M226" s="96"/>
      <c r="N226" s="50"/>
      <c r="O226" s="50"/>
      <c r="P226" s="50"/>
      <c r="Q226" s="50"/>
      <c r="R226" s="50"/>
      <c r="S226" s="3"/>
      <c r="T226" s="94"/>
    </row>
    <row r="229" spans="1:20" ht="17.2" customHeight="1" x14ac:dyDescent="0.3">
      <c r="A229" s="1"/>
      <c r="B229" s="1"/>
      <c r="C229" s="2"/>
      <c r="D229" s="2"/>
      <c r="E229" s="2"/>
      <c r="F229" s="2"/>
      <c r="G229" s="2"/>
      <c r="H229" s="106"/>
      <c r="I229" s="106"/>
      <c r="J229" s="2"/>
      <c r="K229" s="2"/>
      <c r="L229" s="94"/>
      <c r="M229" s="94"/>
      <c r="N229" s="50"/>
      <c r="O229" s="50"/>
      <c r="P229" s="50"/>
      <c r="Q229" s="50"/>
      <c r="R229" s="50"/>
      <c r="S229" s="3"/>
      <c r="T229" s="94"/>
    </row>
    <row r="230" spans="1:20" ht="17.2" customHeight="1" x14ac:dyDescent="0.3">
      <c r="A230" s="1"/>
      <c r="B230" s="1"/>
      <c r="C230" s="2"/>
      <c r="D230" s="2"/>
      <c r="E230" s="2"/>
      <c r="F230" s="2"/>
      <c r="G230" s="2"/>
      <c r="H230" s="96"/>
      <c r="I230" s="96"/>
      <c r="J230" s="2"/>
      <c r="K230" s="2"/>
      <c r="L230" s="2"/>
      <c r="M230" s="2"/>
      <c r="N230" s="50"/>
      <c r="O230" s="50"/>
      <c r="P230" s="50"/>
      <c r="Q230" s="50"/>
      <c r="R230" s="50"/>
      <c r="S230" s="3"/>
      <c r="T230" s="94"/>
    </row>
    <row r="231" spans="1:20" ht="17.2" customHeight="1" x14ac:dyDescent="0.3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94"/>
    </row>
    <row r="232" spans="1:20" ht="17.2" customHeight="1" x14ac:dyDescent="0.3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96"/>
      <c r="M232" s="96"/>
      <c r="N232" s="50"/>
      <c r="O232" s="50"/>
      <c r="P232" s="50"/>
      <c r="Q232" s="50"/>
      <c r="R232" s="50"/>
      <c r="S232" s="3"/>
      <c r="T232" s="94"/>
    </row>
  </sheetData>
  <mergeCells count="130">
    <mergeCell ref="E25:E27"/>
    <mergeCell ref="H26:K27"/>
    <mergeCell ref="P28:P30"/>
    <mergeCell ref="P16:P18"/>
    <mergeCell ref="H17:K18"/>
    <mergeCell ref="D19:D21"/>
    <mergeCell ref="E19:E21"/>
    <mergeCell ref="H20:K21"/>
    <mergeCell ref="D45:D46"/>
    <mergeCell ref="D101:D103"/>
    <mergeCell ref="E101:E103"/>
    <mergeCell ref="L102:L103"/>
    <mergeCell ref="P104:P106"/>
    <mergeCell ref="L105:L106"/>
    <mergeCell ref="P98:P100"/>
    <mergeCell ref="D7:D9"/>
    <mergeCell ref="E7:E9"/>
    <mergeCell ref="H8:K9"/>
    <mergeCell ref="P10:P12"/>
    <mergeCell ref="H11:K12"/>
    <mergeCell ref="E13:E15"/>
    <mergeCell ref="H14:K15"/>
    <mergeCell ref="D76:D78"/>
    <mergeCell ref="D82:D83"/>
    <mergeCell ref="D54:D56"/>
    <mergeCell ref="D37:D39"/>
    <mergeCell ref="D43:D44"/>
    <mergeCell ref="E64:E66"/>
    <mergeCell ref="P22:P24"/>
    <mergeCell ref="H23:K24"/>
    <mergeCell ref="E54:E56"/>
    <mergeCell ref="H29:K30"/>
    <mergeCell ref="D31:D33"/>
    <mergeCell ref="D89:D91"/>
    <mergeCell ref="E89:E91"/>
    <mergeCell ref="L90:L91"/>
    <mergeCell ref="P92:P94"/>
    <mergeCell ref="L93:L94"/>
    <mergeCell ref="E95:E97"/>
    <mergeCell ref="H95:K96"/>
    <mergeCell ref="L96:L97"/>
    <mergeCell ref="L99:L100"/>
    <mergeCell ref="E107:E109"/>
    <mergeCell ref="L108:L109"/>
    <mergeCell ref="P110:P112"/>
    <mergeCell ref="E130:E132"/>
    <mergeCell ref="H130:H134"/>
    <mergeCell ref="I130:I132"/>
    <mergeCell ref="L131:L132"/>
    <mergeCell ref="P133:P135"/>
    <mergeCell ref="L134:L135"/>
    <mergeCell ref="L111:L112"/>
    <mergeCell ref="D118:D120"/>
    <mergeCell ref="E118:E120"/>
    <mergeCell ref="H118:H122"/>
    <mergeCell ref="I118:I120"/>
    <mergeCell ref="L119:L120"/>
    <mergeCell ref="P127:P129"/>
    <mergeCell ref="L128:L129"/>
    <mergeCell ref="I124:I126"/>
    <mergeCell ref="L125:L126"/>
    <mergeCell ref="P121:P123"/>
    <mergeCell ref="L122:L123"/>
    <mergeCell ref="I136:I138"/>
    <mergeCell ref="L137:L138"/>
    <mergeCell ref="E154:E156"/>
    <mergeCell ref="H154:H158"/>
    <mergeCell ref="I154:I156"/>
    <mergeCell ref="L155:L156"/>
    <mergeCell ref="P157:P159"/>
    <mergeCell ref="L158:L159"/>
    <mergeCell ref="P139:P141"/>
    <mergeCell ref="L140:L141"/>
    <mergeCell ref="D142:D144"/>
    <mergeCell ref="E142:E144"/>
    <mergeCell ref="H142:H146"/>
    <mergeCell ref="I142:I144"/>
    <mergeCell ref="L143:L144"/>
    <mergeCell ref="P145:P147"/>
    <mergeCell ref="L146:L147"/>
    <mergeCell ref="E183:E185"/>
    <mergeCell ref="H183:H186"/>
    <mergeCell ref="I183:I185"/>
    <mergeCell ref="L184:L185"/>
    <mergeCell ref="P186:P188"/>
    <mergeCell ref="P180:P182"/>
    <mergeCell ref="P174:P176"/>
    <mergeCell ref="I148:I150"/>
    <mergeCell ref="L149:L150"/>
    <mergeCell ref="P151:P153"/>
    <mergeCell ref="L152:L153"/>
    <mergeCell ref="I160:I162"/>
    <mergeCell ref="L161:L162"/>
    <mergeCell ref="P163:P165"/>
    <mergeCell ref="L164:L165"/>
    <mergeCell ref="L178:L179"/>
    <mergeCell ref="D195:D197"/>
    <mergeCell ref="E195:E197"/>
    <mergeCell ref="H195:H198"/>
    <mergeCell ref="I195:I197"/>
    <mergeCell ref="L196:L197"/>
    <mergeCell ref="D171:D173"/>
    <mergeCell ref="E171:E173"/>
    <mergeCell ref="H171:H174"/>
    <mergeCell ref="I171:I173"/>
    <mergeCell ref="L172:L173"/>
    <mergeCell ref="L181:L182"/>
    <mergeCell ref="L175:L176"/>
    <mergeCell ref="I177:I179"/>
    <mergeCell ref="L187:L188"/>
    <mergeCell ref="I189:I191"/>
    <mergeCell ref="L190:L191"/>
    <mergeCell ref="P192:P194"/>
    <mergeCell ref="L193:L194"/>
    <mergeCell ref="I213:I215"/>
    <mergeCell ref="L214:L215"/>
    <mergeCell ref="P198:P200"/>
    <mergeCell ref="L199:L200"/>
    <mergeCell ref="P216:P218"/>
    <mergeCell ref="L217:L218"/>
    <mergeCell ref="E207:E209"/>
    <mergeCell ref="H207:H210"/>
    <mergeCell ref="I207:I209"/>
    <mergeCell ref="L208:L209"/>
    <mergeCell ref="P210:P212"/>
    <mergeCell ref="L211:L212"/>
    <mergeCell ref="P204:P206"/>
    <mergeCell ref="L205:L206"/>
    <mergeCell ref="I201:I203"/>
    <mergeCell ref="L202:L203"/>
  </mergeCells>
  <phoneticPr fontId="1"/>
  <printOptions horizontalCentered="1"/>
  <pageMargins left="0.39370078740157483" right="0.39370078740157483" top="0.62992125984251968" bottom="0.39370078740157483" header="0.51181102362204722" footer="0.31496062992125984"/>
  <pageSetup paperSize="9" scale="50" fitToHeight="0" orientation="portrait" r:id="rId1"/>
  <headerFooter>
    <oddHeader>&amp;R&amp;9宿泊型自立訓練</oddHeader>
    <oddFooter>&amp;C&amp;14&amp;P</oddFooter>
  </headerFooter>
  <rowBreaks count="2" manualBreakCount="2">
    <brk id="83" max="19" man="1"/>
    <brk id="16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472</vt:i4>
      </vt:variant>
    </vt:vector>
  </HeadingPairs>
  <TitlesOfParts>
    <vt:vector size="475" baseType="lpstr">
      <vt:lpstr>_11_居宅介護（名前定義）</vt:lpstr>
      <vt:lpstr>_15_同行援護（名前定義）</vt:lpstr>
      <vt:lpstr>14宿泊型自立訓練（基本・定超・人欠・責欠）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'14宿泊型自立訓練（基本・定超・人欠・責欠）'!Print_Area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2020-05-25T05:22:13Z</dcterms:modified>
</cp:coreProperties>
</file>