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A60627AE-0F75-4EB6-BFD3-08170AA65DE8}" xr6:coauthVersionLast="45" xr6:coauthVersionMax="45" xr10:uidLastSave="{00000000-0000-0000-0000-000000000000}"/>
  <bookViews>
    <workbookView xWindow="2898" yWindow="2898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26障害児入所施設(基本１） " sheetId="384" r:id="rId3"/>
    <sheet name="26障害児入所施設(基本２)" sheetId="385" r:id="rId4"/>
    <sheet name="26障害児入所施設(基本３) " sheetId="386" r:id="rId5"/>
    <sheet name="26障害児入所施設(基本４)" sheetId="387" r:id="rId6"/>
    <sheet name="26障害児入所施設(基本５）" sheetId="388" r:id="rId7"/>
    <sheet name="26障害児入所施設(基本７)" sheetId="389" r:id="rId8"/>
    <sheet name="26障害児入所施設(基本８)" sheetId="390" r:id="rId9"/>
    <sheet name="26障害児入所施設(基本９)" sheetId="391" r:id="rId10"/>
    <sheet name="26障害児入所施設(基本１０)" sheetId="392" r:id="rId11"/>
    <sheet name="26障害児入所施設(基本１１)" sheetId="393" r:id="rId12"/>
    <sheet name="26障害児入所施設 (定超１)" sheetId="394" r:id="rId13"/>
    <sheet name="26障害児入所施設 (定超２)" sheetId="395" r:id="rId14"/>
    <sheet name="26障害児入所施設 (定超３)" sheetId="396" r:id="rId15"/>
    <sheet name="26障害児入所施設 (定超４)" sheetId="397" r:id="rId16"/>
    <sheet name="26障害児入所施設 (定超５)" sheetId="398" r:id="rId17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12" hidden="1">'26障害児入所施設 (定超１)'!$A$6:$AW$306</definedName>
    <definedName name="_xlnm._FilterDatabase" localSheetId="14" hidden="1">'26障害児入所施設 (定超３)'!$A$6:$AW$198</definedName>
    <definedName name="_xlnm._FilterDatabase" localSheetId="2" hidden="1">'26障害児入所施設(基本１） '!$A$6:$AR$306</definedName>
    <definedName name="_xlnm.Print_Area" localSheetId="12">'26障害児入所施設 (定超１)'!$A$1:$AS$307</definedName>
    <definedName name="_xlnm.Print_Area" localSheetId="13">'26障害児入所施設 (定超２)'!$A$1:$AS$307</definedName>
    <definedName name="_xlnm.Print_Area" localSheetId="14">'26障害児入所施設 (定超３)'!$A$1:$AS$199</definedName>
    <definedName name="_xlnm.Print_Area" localSheetId="15">'26障害児入所施設 (定超４)'!$A$1:$AS$307</definedName>
    <definedName name="_xlnm.Print_Area" localSheetId="16">'26障害児入所施設 (定超５)'!$A$1:$AS$175</definedName>
    <definedName name="_xlnm.Print_Area" localSheetId="2">'26障害児入所施設(基本１） '!$A$1:$AO$307</definedName>
    <definedName name="_xlnm.Print_Area" localSheetId="10">'26障害児入所施設(基本１０)'!$A$1:$BC$55</definedName>
    <definedName name="_xlnm.Print_Area" localSheetId="11">'26障害児入所施設(基本１１)'!$A$1:$BK$129</definedName>
    <definedName name="_xlnm.Print_Area" localSheetId="3">'26障害児入所施設(基本２)'!$A$1:$AO$307</definedName>
    <definedName name="_xlnm.Print_Area" localSheetId="4">'26障害児入所施設(基本３) '!$A$1:$AO$199</definedName>
    <definedName name="_xlnm.Print_Area" localSheetId="5">'26障害児入所施設(基本４)'!$A$1:$AO$307</definedName>
    <definedName name="_xlnm.Print_Area" localSheetId="6">'26障害児入所施設(基本５）'!$A$1:$AO$175</definedName>
    <definedName name="_xlnm.Print_Area" localSheetId="7">'26障害児入所施設(基本７)'!$A$1:$BC$78</definedName>
    <definedName name="_xlnm.Print_Area" localSheetId="8">'26障害児入所施設(基本８)'!$A$1:$BC$81</definedName>
    <definedName name="_xlnm.Print_Area" localSheetId="9">'26障害児入所施設(基本９)'!$A$1:$BC$135</definedName>
    <definedName name="_xlnm.Print_Titles" localSheetId="12">'26障害児入所施設 (定超１)'!$3:$6</definedName>
    <definedName name="_xlnm.Print_Titles" localSheetId="13">'26障害児入所施設 (定超２)'!$3:$6</definedName>
    <definedName name="_xlnm.Print_Titles" localSheetId="14">'26障害児入所施設 (定超３)'!$3:$6</definedName>
    <definedName name="_xlnm.Print_Titles" localSheetId="15">'26障害児入所施設 (定超４)'!$3:$6</definedName>
    <definedName name="_xlnm.Print_Titles" localSheetId="16">'26障害児入所施設 (定超５)'!$3:$6</definedName>
    <definedName name="_xlnm.Print_Titles" localSheetId="2">'26障害児入所施設(基本１） '!$3:$6</definedName>
    <definedName name="_xlnm.Print_Titles" localSheetId="10">'26障害児入所施設(基本１０)'!$3:$6</definedName>
    <definedName name="_xlnm.Print_Titles" localSheetId="11">'26障害児入所施設(基本１１)'!$3:$6</definedName>
    <definedName name="_xlnm.Print_Titles" localSheetId="3">'26障害児入所施設(基本２)'!$3:$6</definedName>
    <definedName name="_xlnm.Print_Titles" localSheetId="4">'26障害児入所施設(基本３) '!$3:$6</definedName>
    <definedName name="_xlnm.Print_Titles" localSheetId="5">'26障害児入所施設(基本４)'!$3:$6</definedName>
    <definedName name="_xlnm.Print_Titles" localSheetId="6">'26障害児入所施設(基本５）'!$3:$6</definedName>
    <definedName name="_xlnm.Print_Titles" localSheetId="7">'26障害児入所施設(基本７)'!$3:$6</definedName>
    <definedName name="_xlnm.Print_Titles" localSheetId="8">'26障害児入所施設(基本８)'!$3:$6</definedName>
    <definedName name="_xlnm.Print_Titles" localSheetId="9">'26障害児入所施設(基本９)'!$3:$6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398" l="1"/>
  <c r="AR7" i="398" s="1"/>
  <c r="Q20" i="398"/>
  <c r="AR19" i="398" s="1"/>
  <c r="Q32" i="398"/>
  <c r="AR31" i="398" s="1"/>
  <c r="Q44" i="398"/>
  <c r="Q56" i="398"/>
  <c r="AR55" i="398" s="1"/>
  <c r="Q68" i="398"/>
  <c r="Q80" i="398"/>
  <c r="AR79" i="398" s="1"/>
  <c r="Q92" i="398"/>
  <c r="AR91" i="398" s="1"/>
  <c r="Q104" i="398"/>
  <c r="AR103" i="398" s="1"/>
  <c r="Q116" i="398"/>
  <c r="AR115" i="398" s="1"/>
  <c r="Q128" i="398"/>
  <c r="AR127" i="398" s="1"/>
  <c r="Q140" i="398"/>
  <c r="AR139" i="398" s="1"/>
  <c r="Q152" i="398"/>
  <c r="AR151" i="398" s="1"/>
  <c r="Q164" i="398"/>
  <c r="AR163" i="398" s="1"/>
  <c r="Q8" i="397"/>
  <c r="AR7" i="397" s="1"/>
  <c r="Q20" i="397"/>
  <c r="AR19" i="397" s="1"/>
  <c r="Q32" i="397"/>
  <c r="AR31" i="397" s="1"/>
  <c r="Q44" i="397"/>
  <c r="AR47" i="397" s="1"/>
  <c r="Q56" i="397"/>
  <c r="AR55" i="397" s="1"/>
  <c r="Q68" i="397"/>
  <c r="AR67" i="397" s="1"/>
  <c r="Q80" i="397"/>
  <c r="AR79" i="397" s="1"/>
  <c r="Q92" i="397"/>
  <c r="AR93" i="397" s="1"/>
  <c r="Q104" i="397"/>
  <c r="AR111" i="397" s="1"/>
  <c r="Q116" i="397"/>
  <c r="AR115" i="397" s="1"/>
  <c r="Q128" i="397"/>
  <c r="AR127" i="397" s="1"/>
  <c r="Q140" i="397"/>
  <c r="AR139" i="397" s="1"/>
  <c r="Q152" i="397"/>
  <c r="AR151" i="397" s="1"/>
  <c r="Q164" i="397"/>
  <c r="AR163" i="397" s="1"/>
  <c r="Q176" i="397"/>
  <c r="AR175" i="397" s="1"/>
  <c r="Q188" i="397"/>
  <c r="AR187" i="397" s="1"/>
  <c r="Q200" i="397"/>
  <c r="AR199" i="397" s="1"/>
  <c r="Q212" i="397"/>
  <c r="AR211" i="397" s="1"/>
  <c r="Q224" i="397"/>
  <c r="AR223" i="397" s="1"/>
  <c r="Q236" i="397"/>
  <c r="AR239" i="397" s="1"/>
  <c r="Q248" i="397"/>
  <c r="AR247" i="397" s="1"/>
  <c r="Q260" i="397"/>
  <c r="AR259" i="397" s="1"/>
  <c r="Q272" i="397"/>
  <c r="AR271" i="397" s="1"/>
  <c r="Q284" i="397"/>
  <c r="AR285" i="397" s="1"/>
  <c r="Q296" i="397"/>
  <c r="AR303" i="397" s="1"/>
  <c r="Q8" i="396"/>
  <c r="AR7" i="396" s="1"/>
  <c r="Q20" i="396"/>
  <c r="AR19" i="396" s="1"/>
  <c r="Q32" i="396"/>
  <c r="AR31" i="396" s="1"/>
  <c r="Q44" i="396"/>
  <c r="AR43" i="396" s="1"/>
  <c r="Q56" i="396"/>
  <c r="AR55" i="396" s="1"/>
  <c r="Q68" i="396"/>
  <c r="AR67" i="396" s="1"/>
  <c r="Q80" i="396"/>
  <c r="AR79" i="396" s="1"/>
  <c r="Q92" i="396"/>
  <c r="AR91" i="396" s="1"/>
  <c r="Q104" i="396"/>
  <c r="AR103" i="396" s="1"/>
  <c r="Q116" i="396"/>
  <c r="Q128" i="396"/>
  <c r="AR129" i="396" s="1"/>
  <c r="Q140" i="396"/>
  <c r="AR139" i="396" s="1"/>
  <c r="Q152" i="396"/>
  <c r="AR151" i="396" s="1"/>
  <c r="Q164" i="396"/>
  <c r="AR163" i="396" s="1"/>
  <c r="Q176" i="396"/>
  <c r="Q188" i="396"/>
  <c r="AR187" i="396" s="1"/>
  <c r="Q8" i="395"/>
  <c r="AR7" i="395" s="1"/>
  <c r="Q20" i="395"/>
  <c r="AR19" i="395" s="1"/>
  <c r="Q32" i="395"/>
  <c r="AR31" i="395" s="1"/>
  <c r="Q44" i="395"/>
  <c r="AR43" i="395" s="1"/>
  <c r="Q56" i="395"/>
  <c r="AR55" i="395" s="1"/>
  <c r="Q68" i="395"/>
  <c r="AR67" i="395" s="1"/>
  <c r="Q80" i="395"/>
  <c r="AR79" i="395" s="1"/>
  <c r="Q92" i="395"/>
  <c r="AR91" i="395" s="1"/>
  <c r="Q104" i="395"/>
  <c r="AR103" i="395" s="1"/>
  <c r="Q116" i="395"/>
  <c r="AR115" i="395" s="1"/>
  <c r="Q128" i="395"/>
  <c r="AR127" i="395" s="1"/>
  <c r="Q140" i="395"/>
  <c r="AR139" i="395" s="1"/>
  <c r="Q152" i="395"/>
  <c r="AR151" i="395" s="1"/>
  <c r="Q164" i="395"/>
  <c r="AR163" i="395" s="1"/>
  <c r="Q176" i="395"/>
  <c r="AR175" i="395" s="1"/>
  <c r="Q188" i="395"/>
  <c r="AR187" i="395" s="1"/>
  <c r="Q200" i="395"/>
  <c r="AR199" i="395" s="1"/>
  <c r="Q212" i="395"/>
  <c r="AR211" i="395" s="1"/>
  <c r="Q224" i="395"/>
  <c r="AR223" i="395" s="1"/>
  <c r="Q236" i="395"/>
  <c r="AR235" i="395" s="1"/>
  <c r="Q248" i="395"/>
  <c r="AR247" i="395" s="1"/>
  <c r="Q260" i="395"/>
  <c r="AR259" i="395" s="1"/>
  <c r="Q272" i="395"/>
  <c r="AR271" i="395" s="1"/>
  <c r="Q284" i="395"/>
  <c r="AR283" i="395" s="1"/>
  <c r="Q296" i="395"/>
  <c r="AR295" i="395" s="1"/>
  <c r="Q8" i="394"/>
  <c r="AR7" i="394" s="1"/>
  <c r="Q20" i="394"/>
  <c r="AR19" i="394" s="1"/>
  <c r="Q32" i="394"/>
  <c r="AR31" i="394" s="1"/>
  <c r="Q44" i="394"/>
  <c r="AR43" i="394" s="1"/>
  <c r="Q56" i="394"/>
  <c r="AR55" i="394" s="1"/>
  <c r="Q68" i="394"/>
  <c r="AR67" i="394" s="1"/>
  <c r="Q80" i="394"/>
  <c r="AR79" i="394" s="1"/>
  <c r="Q92" i="394"/>
  <c r="AR91" i="394" s="1"/>
  <c r="Q104" i="394"/>
  <c r="AR103" i="394" s="1"/>
  <c r="Q116" i="394"/>
  <c r="AR115" i="394" s="1"/>
  <c r="Q128" i="394"/>
  <c r="AR127" i="394" s="1"/>
  <c r="Q140" i="394"/>
  <c r="AR139" i="394" s="1"/>
  <c r="Q152" i="394"/>
  <c r="AR151" i="394" s="1"/>
  <c r="Q164" i="394"/>
  <c r="AR163" i="394" s="1"/>
  <c r="Q176" i="394"/>
  <c r="AR175" i="394" s="1"/>
  <c r="Q188" i="394"/>
  <c r="AR187" i="394" s="1"/>
  <c r="Q200" i="394"/>
  <c r="AR199" i="394" s="1"/>
  <c r="Q212" i="394"/>
  <c r="AR211" i="394" s="1"/>
  <c r="Q224" i="394"/>
  <c r="AR223" i="394" s="1"/>
  <c r="Q236" i="394"/>
  <c r="AR235" i="394" s="1"/>
  <c r="Q248" i="394"/>
  <c r="AR247" i="394" s="1"/>
  <c r="Q260" i="394"/>
  <c r="AR259" i="394" s="1"/>
  <c r="Q272" i="394"/>
  <c r="AR271" i="394" s="1"/>
  <c r="Q284" i="394"/>
  <c r="AR283" i="394" s="1"/>
  <c r="Q296" i="394"/>
  <c r="AR295" i="394" s="1"/>
  <c r="BJ7" i="393"/>
  <c r="BJ8" i="393"/>
  <c r="BJ9" i="393"/>
  <c r="BJ10" i="393"/>
  <c r="BJ11" i="393"/>
  <c r="BJ12" i="393"/>
  <c r="BJ13" i="393"/>
  <c r="BJ14" i="393"/>
  <c r="BJ15" i="393"/>
  <c r="BJ16" i="393"/>
  <c r="BJ17" i="393"/>
  <c r="BJ18" i="393"/>
  <c r="BJ19" i="393"/>
  <c r="BJ20" i="393"/>
  <c r="BJ21" i="393"/>
  <c r="BJ22" i="393"/>
  <c r="BJ23" i="393"/>
  <c r="BJ24" i="393"/>
  <c r="BJ25" i="393"/>
  <c r="BJ26" i="393"/>
  <c r="BJ27" i="393"/>
  <c r="BJ28" i="393"/>
  <c r="BJ29" i="393"/>
  <c r="BJ30" i="393"/>
  <c r="BJ31" i="393"/>
  <c r="BJ32" i="393"/>
  <c r="BJ33" i="393"/>
  <c r="BJ34" i="393"/>
  <c r="BJ35" i="393"/>
  <c r="BJ36" i="393"/>
  <c r="BJ37" i="393"/>
  <c r="BJ38" i="393"/>
  <c r="BJ39" i="393"/>
  <c r="BJ40" i="393"/>
  <c r="BJ41" i="393"/>
  <c r="BJ42" i="393"/>
  <c r="BJ43" i="393"/>
  <c r="BJ44" i="393"/>
  <c r="BJ45" i="393"/>
  <c r="BJ46" i="393"/>
  <c r="BJ47" i="393"/>
  <c r="BJ48" i="393"/>
  <c r="BJ49" i="393"/>
  <c r="BJ50" i="393"/>
  <c r="BJ51" i="393"/>
  <c r="BJ52" i="393"/>
  <c r="BJ53" i="393"/>
  <c r="BJ54" i="393"/>
  <c r="BJ55" i="393"/>
  <c r="BJ56" i="393"/>
  <c r="BJ57" i="393"/>
  <c r="BJ58" i="393"/>
  <c r="BJ59" i="393"/>
  <c r="BJ60" i="393"/>
  <c r="BJ61" i="393"/>
  <c r="BJ62" i="393"/>
  <c r="BJ63" i="393"/>
  <c r="BJ64" i="393"/>
  <c r="BJ65" i="393"/>
  <c r="BJ66" i="393"/>
  <c r="BJ67" i="393"/>
  <c r="BJ68" i="393"/>
  <c r="BJ69" i="393"/>
  <c r="BJ70" i="393"/>
  <c r="BJ71" i="393"/>
  <c r="BJ72" i="393"/>
  <c r="BJ73" i="393"/>
  <c r="BJ74" i="393"/>
  <c r="BJ75" i="393"/>
  <c r="BJ76" i="393"/>
  <c r="BJ77" i="393"/>
  <c r="BJ78" i="393"/>
  <c r="BJ79" i="393"/>
  <c r="BJ80" i="393"/>
  <c r="BJ81" i="393"/>
  <c r="BJ82" i="393"/>
  <c r="BJ83" i="393"/>
  <c r="BJ84" i="393"/>
  <c r="BJ85" i="393"/>
  <c r="BJ86" i="393"/>
  <c r="BJ87" i="393"/>
  <c r="BJ88" i="393"/>
  <c r="BJ89" i="393"/>
  <c r="BJ90" i="393"/>
  <c r="BJ91" i="393"/>
  <c r="BJ92" i="393"/>
  <c r="BJ93" i="393"/>
  <c r="BJ94" i="393"/>
  <c r="BJ95" i="393"/>
  <c r="BJ96" i="393"/>
  <c r="BJ97" i="393"/>
  <c r="BJ98" i="393"/>
  <c r="BJ99" i="393"/>
  <c r="BJ100" i="393"/>
  <c r="BJ101" i="393"/>
  <c r="BJ102" i="393"/>
  <c r="BJ103" i="393"/>
  <c r="BJ104" i="393"/>
  <c r="BJ105" i="393"/>
  <c r="BJ106" i="393"/>
  <c r="BJ107" i="393"/>
  <c r="BJ108" i="393"/>
  <c r="BJ109" i="393"/>
  <c r="BJ110" i="393"/>
  <c r="BJ111" i="393"/>
  <c r="BJ112" i="393"/>
  <c r="BJ113" i="393"/>
  <c r="BJ114" i="393"/>
  <c r="BJ115" i="393"/>
  <c r="BJ116" i="393"/>
  <c r="BJ117" i="393"/>
  <c r="BJ118" i="393"/>
  <c r="BJ119" i="393"/>
  <c r="BJ120" i="393"/>
  <c r="BJ121" i="393"/>
  <c r="BJ122" i="393"/>
  <c r="BJ123" i="393"/>
  <c r="BJ124" i="393"/>
  <c r="BJ125" i="393"/>
  <c r="BJ126" i="393"/>
  <c r="BJ127" i="393"/>
  <c r="BJ128" i="393"/>
  <c r="BB7" i="392"/>
  <c r="BB8" i="392"/>
  <c r="BB9" i="392"/>
  <c r="BB10" i="392"/>
  <c r="BB11" i="392"/>
  <c r="BB12" i="392"/>
  <c r="BB13" i="392"/>
  <c r="BB14" i="392"/>
  <c r="BB15" i="392"/>
  <c r="BB16" i="392"/>
  <c r="BB17" i="392"/>
  <c r="BB18" i="392"/>
  <c r="BB19" i="392"/>
  <c r="BB20" i="392"/>
  <c r="BB21" i="392"/>
  <c r="BB22" i="392"/>
  <c r="BB23" i="392"/>
  <c r="BB24" i="392"/>
  <c r="BB25" i="392"/>
  <c r="BB26" i="392"/>
  <c r="BB27" i="392"/>
  <c r="BB28" i="392"/>
  <c r="BB29" i="392"/>
  <c r="BB30" i="392"/>
  <c r="BB31" i="392"/>
  <c r="BB32" i="392"/>
  <c r="BB33" i="392"/>
  <c r="BB34" i="392"/>
  <c r="BB35" i="392"/>
  <c r="BB36" i="392"/>
  <c r="BB37" i="392"/>
  <c r="BB38" i="392"/>
  <c r="BB39" i="392"/>
  <c r="BB40" i="392"/>
  <c r="BB41" i="392"/>
  <c r="BB42" i="392"/>
  <c r="BB43" i="392"/>
  <c r="BB44" i="392"/>
  <c r="BB45" i="392"/>
  <c r="BB46" i="392"/>
  <c r="BB7" i="391"/>
  <c r="BB8" i="391"/>
  <c r="BB9" i="391"/>
  <c r="BB10" i="391"/>
  <c r="BB11" i="391"/>
  <c r="BB12" i="391"/>
  <c r="BB13" i="391"/>
  <c r="BB14" i="391"/>
  <c r="BB15" i="391"/>
  <c r="BB16" i="391"/>
  <c r="BB17" i="391"/>
  <c r="BB18" i="391"/>
  <c r="BB19" i="391"/>
  <c r="BB20" i="391"/>
  <c r="BB21" i="391"/>
  <c r="BB22" i="391"/>
  <c r="BB23" i="391"/>
  <c r="BB24" i="391"/>
  <c r="BB25" i="391"/>
  <c r="BB26" i="391"/>
  <c r="BB27" i="391"/>
  <c r="BB28" i="391"/>
  <c r="BB29" i="391"/>
  <c r="BB30" i="391"/>
  <c r="BB31" i="391"/>
  <c r="BB32" i="391"/>
  <c r="BB33" i="391"/>
  <c r="BB34" i="391"/>
  <c r="BB35" i="391"/>
  <c r="BB36" i="391"/>
  <c r="BB37" i="391"/>
  <c r="BB38" i="391"/>
  <c r="BB39" i="391"/>
  <c r="BB40" i="391"/>
  <c r="BB41" i="391"/>
  <c r="BB42" i="391"/>
  <c r="BB43" i="391"/>
  <c r="BB44" i="391"/>
  <c r="BB45" i="391"/>
  <c r="BB46" i="391"/>
  <c r="BB47" i="391"/>
  <c r="BB48" i="391"/>
  <c r="BB49" i="391"/>
  <c r="BB50" i="391"/>
  <c r="BB51" i="391"/>
  <c r="BB52" i="391"/>
  <c r="BB53" i="391"/>
  <c r="BB54" i="391"/>
  <c r="BB55" i="391"/>
  <c r="BB56" i="391"/>
  <c r="BB57" i="391"/>
  <c r="BB58" i="391"/>
  <c r="BB59" i="391"/>
  <c r="BB60" i="391"/>
  <c r="BB61" i="391"/>
  <c r="BB62" i="391"/>
  <c r="BB63" i="391"/>
  <c r="BB64" i="391"/>
  <c r="BB65" i="391"/>
  <c r="BB66" i="391"/>
  <c r="BB67" i="391"/>
  <c r="BB68" i="391"/>
  <c r="BB69" i="391"/>
  <c r="BB70" i="391"/>
  <c r="BB71" i="391"/>
  <c r="BB72" i="391"/>
  <c r="BB73" i="391"/>
  <c r="BB74" i="391"/>
  <c r="BB75" i="391"/>
  <c r="BB76" i="391"/>
  <c r="BB77" i="391"/>
  <c r="BB78" i="391"/>
  <c r="BB79" i="391"/>
  <c r="BB80" i="391"/>
  <c r="BB81" i="391"/>
  <c r="BB82" i="391"/>
  <c r="BB83" i="391"/>
  <c r="BB84" i="391"/>
  <c r="BB85" i="391"/>
  <c r="BB86" i="391"/>
  <c r="BB87" i="391"/>
  <c r="BB88" i="391"/>
  <c r="BB89" i="391"/>
  <c r="BB90" i="391"/>
  <c r="BB91" i="391"/>
  <c r="BB92" i="391"/>
  <c r="BB93" i="391"/>
  <c r="BB94" i="391"/>
  <c r="BB95" i="391"/>
  <c r="BB96" i="391"/>
  <c r="BB97" i="391"/>
  <c r="BB98" i="391"/>
  <c r="BB99" i="391"/>
  <c r="BB100" i="391"/>
  <c r="BB101" i="391"/>
  <c r="BB102" i="391"/>
  <c r="BB103" i="391"/>
  <c r="BB104" i="391"/>
  <c r="BB105" i="391"/>
  <c r="BB106" i="391"/>
  <c r="BB107" i="391"/>
  <c r="BB108" i="391"/>
  <c r="BB109" i="391"/>
  <c r="BB110" i="391"/>
  <c r="BB111" i="391"/>
  <c r="BB112" i="391"/>
  <c r="BB113" i="391"/>
  <c r="BB114" i="391"/>
  <c r="BB115" i="391"/>
  <c r="BB116" i="391"/>
  <c r="BB117" i="391"/>
  <c r="BB118" i="391"/>
  <c r="BB119" i="391"/>
  <c r="BB120" i="391"/>
  <c r="BB121" i="391"/>
  <c r="BB122" i="391"/>
  <c r="BB123" i="391"/>
  <c r="BB124" i="391"/>
  <c r="BB125" i="391"/>
  <c r="BB126" i="391"/>
  <c r="BB127" i="391"/>
  <c r="BB128" i="391"/>
  <c r="BB129" i="391"/>
  <c r="BB130" i="391"/>
  <c r="BB131" i="391"/>
  <c r="BB132" i="391"/>
  <c r="BB133" i="391"/>
  <c r="BB134" i="391"/>
  <c r="BB7" i="390"/>
  <c r="BB8" i="390"/>
  <c r="BB9" i="390"/>
  <c r="BB10" i="390"/>
  <c r="BB11" i="390"/>
  <c r="BB12" i="390"/>
  <c r="BB13" i="390"/>
  <c r="BB14" i="390"/>
  <c r="BB15" i="390"/>
  <c r="BB16" i="390"/>
  <c r="BB17" i="390"/>
  <c r="BB18" i="390"/>
  <c r="BB19" i="390"/>
  <c r="BB20" i="390"/>
  <c r="BB21" i="390"/>
  <c r="BB22" i="390"/>
  <c r="BB23" i="390"/>
  <c r="BB24" i="390"/>
  <c r="BB25" i="390"/>
  <c r="BB26" i="390"/>
  <c r="BB27" i="390"/>
  <c r="BB28" i="390"/>
  <c r="BB29" i="390"/>
  <c r="BB30" i="390"/>
  <c r="BB31" i="390"/>
  <c r="BB32" i="390"/>
  <c r="BB33" i="390"/>
  <c r="BB34" i="390"/>
  <c r="BB35" i="390"/>
  <c r="BB36" i="390"/>
  <c r="BB37" i="390"/>
  <c r="BB38" i="390"/>
  <c r="BB39" i="390"/>
  <c r="BB40" i="390"/>
  <c r="BB41" i="390"/>
  <c r="BB42" i="390"/>
  <c r="BB43" i="390"/>
  <c r="BB44" i="390"/>
  <c r="BB45" i="390"/>
  <c r="BB46" i="390"/>
  <c r="BB47" i="390"/>
  <c r="BB48" i="390"/>
  <c r="BB49" i="390"/>
  <c r="BB50" i="390"/>
  <c r="BB51" i="390"/>
  <c r="BB52" i="390"/>
  <c r="BB53" i="390"/>
  <c r="BB54" i="390"/>
  <c r="BB55" i="390"/>
  <c r="BB56" i="390"/>
  <c r="BB57" i="390"/>
  <c r="BB58" i="390"/>
  <c r="BB59" i="390"/>
  <c r="BB60" i="390"/>
  <c r="BB61" i="390"/>
  <c r="BB62" i="390"/>
  <c r="BB63" i="390"/>
  <c r="BB64" i="390"/>
  <c r="BB65" i="390"/>
  <c r="BB66" i="390"/>
  <c r="BB67" i="390"/>
  <c r="BB68" i="390"/>
  <c r="BB69" i="390"/>
  <c r="BB70" i="390"/>
  <c r="BB71" i="390"/>
  <c r="BB72" i="390"/>
  <c r="BB73" i="390"/>
  <c r="BB74" i="390"/>
  <c r="BB75" i="390"/>
  <c r="BB76" i="390"/>
  <c r="BB77" i="390"/>
  <c r="BB78" i="390"/>
  <c r="BB79" i="390"/>
  <c r="BB80" i="390"/>
  <c r="BB7" i="389"/>
  <c r="BB8" i="389"/>
  <c r="BB9" i="389"/>
  <c r="BB10" i="389"/>
  <c r="BB11" i="389"/>
  <c r="BB12" i="389"/>
  <c r="BB13" i="389"/>
  <c r="BB14" i="389"/>
  <c r="BB15" i="389"/>
  <c r="BB16" i="389"/>
  <c r="BB17" i="389"/>
  <c r="BB18" i="389"/>
  <c r="BB19" i="389"/>
  <c r="BB20" i="389"/>
  <c r="BB21" i="389"/>
  <c r="BB22" i="389"/>
  <c r="BB23" i="389"/>
  <c r="BB24" i="389"/>
  <c r="BB25" i="389"/>
  <c r="BB26" i="389"/>
  <c r="BB27" i="389"/>
  <c r="BB28" i="389"/>
  <c r="BB29" i="389"/>
  <c r="BB30" i="389"/>
  <c r="BB31" i="389"/>
  <c r="BB32" i="389"/>
  <c r="BB33" i="389"/>
  <c r="BB34" i="389"/>
  <c r="BB35" i="389"/>
  <c r="BB36" i="389"/>
  <c r="BB37" i="389"/>
  <c r="BB38" i="389"/>
  <c r="BB39" i="389"/>
  <c r="BB40" i="389"/>
  <c r="BB41" i="389"/>
  <c r="BB42" i="389"/>
  <c r="BB43" i="389"/>
  <c r="BB44" i="389"/>
  <c r="BB45" i="389"/>
  <c r="BB46" i="389"/>
  <c r="BB47" i="389"/>
  <c r="BB48" i="389"/>
  <c r="BB49" i="389"/>
  <c r="BB50" i="389"/>
  <c r="BB51" i="389"/>
  <c r="BB52" i="389"/>
  <c r="BB53" i="389"/>
  <c r="BB54" i="389"/>
  <c r="BB55" i="389"/>
  <c r="BB56" i="389"/>
  <c r="BB57" i="389"/>
  <c r="BB58" i="389"/>
  <c r="BB59" i="389"/>
  <c r="BB60" i="389"/>
  <c r="BB61" i="389"/>
  <c r="BB62" i="389"/>
  <c r="BB63" i="389"/>
  <c r="BB64" i="389"/>
  <c r="BB65" i="389"/>
  <c r="BB66" i="389"/>
  <c r="BB67" i="389"/>
  <c r="BB68" i="389"/>
  <c r="BB69" i="389"/>
  <c r="BB70" i="389"/>
  <c r="BB71" i="389"/>
  <c r="BB72" i="389"/>
  <c r="BB73" i="389"/>
  <c r="BB74" i="389"/>
  <c r="BB75" i="389"/>
  <c r="BB76" i="389"/>
  <c r="BB77" i="389"/>
  <c r="AN7" i="388"/>
  <c r="AN8" i="388"/>
  <c r="AN9" i="388"/>
  <c r="AN10" i="388"/>
  <c r="AN11" i="388"/>
  <c r="AN12" i="388"/>
  <c r="AN13" i="388"/>
  <c r="AN14" i="388"/>
  <c r="AN15" i="388"/>
  <c r="AN16" i="388"/>
  <c r="AN17" i="388"/>
  <c r="AN18" i="388"/>
  <c r="AN19" i="388"/>
  <c r="AN20" i="388"/>
  <c r="AN21" i="388"/>
  <c r="AN22" i="388"/>
  <c r="AN23" i="388"/>
  <c r="AN24" i="388"/>
  <c r="AN25" i="388"/>
  <c r="AN26" i="388"/>
  <c r="AN27" i="388"/>
  <c r="AN28" i="388"/>
  <c r="AN29" i="388"/>
  <c r="AN30" i="388"/>
  <c r="AN31" i="388"/>
  <c r="AN32" i="388"/>
  <c r="AN33" i="388"/>
  <c r="AN34" i="388"/>
  <c r="AN35" i="388"/>
  <c r="AN36" i="388"/>
  <c r="AN37" i="388"/>
  <c r="AN38" i="388"/>
  <c r="AN39" i="388"/>
  <c r="AN40" i="388"/>
  <c r="AN41" i="388"/>
  <c r="AN42" i="388"/>
  <c r="AN43" i="388"/>
  <c r="AN44" i="388"/>
  <c r="AN45" i="388"/>
  <c r="AN46" i="388"/>
  <c r="AN47" i="388"/>
  <c r="AN48" i="388"/>
  <c r="AN49" i="388"/>
  <c r="AN50" i="388"/>
  <c r="AN51" i="388"/>
  <c r="AN52" i="388"/>
  <c r="AN53" i="388"/>
  <c r="AN54" i="388"/>
  <c r="AN55" i="388"/>
  <c r="AN56" i="388"/>
  <c r="AN57" i="388"/>
  <c r="AN58" i="388"/>
  <c r="AN59" i="388"/>
  <c r="AN60" i="388"/>
  <c r="AN61" i="388"/>
  <c r="AN62" i="388"/>
  <c r="AN63" i="388"/>
  <c r="AN64" i="388"/>
  <c r="AN65" i="388"/>
  <c r="AN66" i="388"/>
  <c r="AN67" i="388"/>
  <c r="AN68" i="388"/>
  <c r="AN69" i="388"/>
  <c r="AN70" i="388"/>
  <c r="AN71" i="388"/>
  <c r="AN72" i="388"/>
  <c r="AN73" i="388"/>
  <c r="AN74" i="388"/>
  <c r="AN75" i="388"/>
  <c r="AN76" i="388"/>
  <c r="AN77" i="388"/>
  <c r="AN78" i="388"/>
  <c r="AN79" i="388"/>
  <c r="AN80" i="388"/>
  <c r="AN81" i="388"/>
  <c r="AN82" i="388"/>
  <c r="AN83" i="388"/>
  <c r="AN84" i="388"/>
  <c r="AN85" i="388"/>
  <c r="AN86" i="388"/>
  <c r="AN87" i="388"/>
  <c r="AN88" i="388"/>
  <c r="AN89" i="388"/>
  <c r="AN90" i="388"/>
  <c r="AN91" i="388"/>
  <c r="AN92" i="388"/>
  <c r="AN93" i="388"/>
  <c r="AN94" i="388"/>
  <c r="AN95" i="388"/>
  <c r="AN96" i="388"/>
  <c r="AN97" i="388"/>
  <c r="AN98" i="388"/>
  <c r="AN99" i="388"/>
  <c r="AN100" i="388"/>
  <c r="AN101" i="388"/>
  <c r="AN102" i="388"/>
  <c r="AN103" i="388"/>
  <c r="AN104" i="388"/>
  <c r="AN105" i="388"/>
  <c r="AN106" i="388"/>
  <c r="AN107" i="388"/>
  <c r="AN108" i="388"/>
  <c r="AN109" i="388"/>
  <c r="AN110" i="388"/>
  <c r="AN111" i="388"/>
  <c r="AN112" i="388"/>
  <c r="AN113" i="388"/>
  <c r="AN114" i="388"/>
  <c r="AN115" i="388"/>
  <c r="AN116" i="388"/>
  <c r="AN117" i="388"/>
  <c r="AN118" i="388"/>
  <c r="AN119" i="388"/>
  <c r="AN120" i="388"/>
  <c r="AN121" i="388"/>
  <c r="AN122" i="388"/>
  <c r="AN123" i="388"/>
  <c r="AN124" i="388"/>
  <c r="AN125" i="388"/>
  <c r="AN126" i="388"/>
  <c r="AN127" i="388"/>
  <c r="AN128" i="388"/>
  <c r="AN129" i="388"/>
  <c r="AN130" i="388"/>
  <c r="AN131" i="388"/>
  <c r="AN132" i="388"/>
  <c r="AN133" i="388"/>
  <c r="AN134" i="388"/>
  <c r="AN135" i="388"/>
  <c r="AN136" i="388"/>
  <c r="AN137" i="388"/>
  <c r="AN138" i="388"/>
  <c r="AN139" i="388"/>
  <c r="AN140" i="388"/>
  <c r="AN141" i="388"/>
  <c r="AN142" i="388"/>
  <c r="AN143" i="388"/>
  <c r="AN144" i="388"/>
  <c r="AN145" i="388"/>
  <c r="AN146" i="388"/>
  <c r="AN147" i="388"/>
  <c r="AN148" i="388"/>
  <c r="AN149" i="388"/>
  <c r="AN150" i="388"/>
  <c r="AN151" i="388"/>
  <c r="AN152" i="388"/>
  <c r="AN153" i="388"/>
  <c r="AN154" i="388"/>
  <c r="AN155" i="388"/>
  <c r="AN156" i="388"/>
  <c r="AN157" i="388"/>
  <c r="AN158" i="388"/>
  <c r="AN159" i="388"/>
  <c r="AN160" i="388"/>
  <c r="AN161" i="388"/>
  <c r="AN162" i="388"/>
  <c r="AN163" i="388"/>
  <c r="AN164" i="388"/>
  <c r="AN165" i="388"/>
  <c r="AN166" i="388"/>
  <c r="AN167" i="388"/>
  <c r="AN168" i="388"/>
  <c r="AN169" i="388"/>
  <c r="AN170" i="388"/>
  <c r="AN171" i="388"/>
  <c r="AN172" i="388"/>
  <c r="AN173" i="388"/>
  <c r="AN174" i="388"/>
  <c r="AN7" i="387"/>
  <c r="AN8" i="387"/>
  <c r="AN9" i="387"/>
  <c r="AN10" i="387"/>
  <c r="AN11" i="387"/>
  <c r="AN12" i="387"/>
  <c r="AN13" i="387"/>
  <c r="AN14" i="387"/>
  <c r="AN15" i="387"/>
  <c r="AN16" i="387"/>
  <c r="AN17" i="387"/>
  <c r="AN18" i="387"/>
  <c r="AN19" i="387"/>
  <c r="AN20" i="387"/>
  <c r="AN21" i="387"/>
  <c r="AN22" i="387"/>
  <c r="AN23" i="387"/>
  <c r="AN24" i="387"/>
  <c r="AN25" i="387"/>
  <c r="AN26" i="387"/>
  <c r="AN27" i="387"/>
  <c r="AN28" i="387"/>
  <c r="AN29" i="387"/>
  <c r="AN30" i="387"/>
  <c r="AN31" i="387"/>
  <c r="AN32" i="387"/>
  <c r="AN33" i="387"/>
  <c r="AN34" i="387"/>
  <c r="AN35" i="387"/>
  <c r="AN36" i="387"/>
  <c r="AN37" i="387"/>
  <c r="AN38" i="387"/>
  <c r="AN39" i="387"/>
  <c r="AN40" i="387"/>
  <c r="AN41" i="387"/>
  <c r="AN42" i="387"/>
  <c r="AN43" i="387"/>
  <c r="AN44" i="387"/>
  <c r="AN45" i="387"/>
  <c r="AN46" i="387"/>
  <c r="AN47" i="387"/>
  <c r="AN48" i="387"/>
  <c r="AN49" i="387"/>
  <c r="AN50" i="387"/>
  <c r="AN51" i="387"/>
  <c r="AN52" i="387"/>
  <c r="AN53" i="387"/>
  <c r="AN54" i="387"/>
  <c r="AN55" i="387"/>
  <c r="AN56" i="387"/>
  <c r="AN57" i="387"/>
  <c r="AN58" i="387"/>
  <c r="AN59" i="387"/>
  <c r="AN60" i="387"/>
  <c r="AN61" i="387"/>
  <c r="AN62" i="387"/>
  <c r="AN63" i="387"/>
  <c r="AN64" i="387"/>
  <c r="AN65" i="387"/>
  <c r="AN66" i="387"/>
  <c r="AN67" i="387"/>
  <c r="AN68" i="387"/>
  <c r="AN69" i="387"/>
  <c r="AN70" i="387"/>
  <c r="AN71" i="387"/>
  <c r="AN72" i="387"/>
  <c r="AN73" i="387"/>
  <c r="AN74" i="387"/>
  <c r="AN75" i="387"/>
  <c r="AN76" i="387"/>
  <c r="AN77" i="387"/>
  <c r="AN78" i="387"/>
  <c r="AN79" i="387"/>
  <c r="AN80" i="387"/>
  <c r="AN81" i="387"/>
  <c r="AN82" i="387"/>
  <c r="AN83" i="387"/>
  <c r="AN84" i="387"/>
  <c r="AN85" i="387"/>
  <c r="AN86" i="387"/>
  <c r="AN87" i="387"/>
  <c r="AN88" i="387"/>
  <c r="AN89" i="387"/>
  <c r="AN90" i="387"/>
  <c r="AN91" i="387"/>
  <c r="AN92" i="387"/>
  <c r="AN93" i="387"/>
  <c r="AN94" i="387"/>
  <c r="AN95" i="387"/>
  <c r="AN96" i="387"/>
  <c r="AN97" i="387"/>
  <c r="AN98" i="387"/>
  <c r="AN99" i="387"/>
  <c r="AN100" i="387"/>
  <c r="AN101" i="387"/>
  <c r="AN102" i="387"/>
  <c r="AN103" i="387"/>
  <c r="AN104" i="387"/>
  <c r="AN105" i="387"/>
  <c r="AN106" i="387"/>
  <c r="AN107" i="387"/>
  <c r="AN108" i="387"/>
  <c r="AN109" i="387"/>
  <c r="AN110" i="387"/>
  <c r="AN111" i="387"/>
  <c r="AN112" i="387"/>
  <c r="AN113" i="387"/>
  <c r="AN114" i="387"/>
  <c r="AN115" i="387"/>
  <c r="AN116" i="387"/>
  <c r="AN117" i="387"/>
  <c r="AN118" i="387"/>
  <c r="AN119" i="387"/>
  <c r="AN120" i="387"/>
  <c r="AN121" i="387"/>
  <c r="AN122" i="387"/>
  <c r="AN123" i="387"/>
  <c r="AN124" i="387"/>
  <c r="AN125" i="387"/>
  <c r="AN126" i="387"/>
  <c r="AN127" i="387"/>
  <c r="AN128" i="387"/>
  <c r="AN129" i="387"/>
  <c r="AN130" i="387"/>
  <c r="AN131" i="387"/>
  <c r="AN132" i="387"/>
  <c r="AN133" i="387"/>
  <c r="AN134" i="387"/>
  <c r="AN135" i="387"/>
  <c r="AN136" i="387"/>
  <c r="AN137" i="387"/>
  <c r="AN138" i="387"/>
  <c r="AN139" i="387"/>
  <c r="AN140" i="387"/>
  <c r="AN141" i="387"/>
  <c r="AN142" i="387"/>
  <c r="AN143" i="387"/>
  <c r="AN144" i="387"/>
  <c r="AN145" i="387"/>
  <c r="AN146" i="387"/>
  <c r="AN147" i="387"/>
  <c r="AN148" i="387"/>
  <c r="AN149" i="387"/>
  <c r="AN150" i="387"/>
  <c r="AN151" i="387"/>
  <c r="AN152" i="387"/>
  <c r="AN153" i="387"/>
  <c r="AN154" i="387"/>
  <c r="AN155" i="387"/>
  <c r="AN156" i="387"/>
  <c r="AN157" i="387"/>
  <c r="AN158" i="387"/>
  <c r="AN159" i="387"/>
  <c r="AN160" i="387"/>
  <c r="AN161" i="387"/>
  <c r="AN162" i="387"/>
  <c r="AN163" i="387"/>
  <c r="AN164" i="387"/>
  <c r="AN165" i="387"/>
  <c r="AN166" i="387"/>
  <c r="AN167" i="387"/>
  <c r="AN168" i="387"/>
  <c r="AN169" i="387"/>
  <c r="AN170" i="387"/>
  <c r="AN171" i="387"/>
  <c r="AN172" i="387"/>
  <c r="AN173" i="387"/>
  <c r="AN174" i="387"/>
  <c r="AN175" i="387"/>
  <c r="AN176" i="387"/>
  <c r="AN177" i="387"/>
  <c r="AN178" i="387"/>
  <c r="AN179" i="387"/>
  <c r="AN180" i="387"/>
  <c r="AN181" i="387"/>
  <c r="AN182" i="387"/>
  <c r="AN183" i="387"/>
  <c r="AN184" i="387"/>
  <c r="AN185" i="387"/>
  <c r="AN186" i="387"/>
  <c r="AN187" i="387"/>
  <c r="AN188" i="387"/>
  <c r="AN189" i="387"/>
  <c r="AN190" i="387"/>
  <c r="AN191" i="387"/>
  <c r="AN192" i="387"/>
  <c r="AN193" i="387"/>
  <c r="AN194" i="387"/>
  <c r="AN195" i="387"/>
  <c r="AN196" i="387"/>
  <c r="AN197" i="387"/>
  <c r="AN198" i="387"/>
  <c r="AN199" i="387"/>
  <c r="AN200" i="387"/>
  <c r="AN201" i="387"/>
  <c r="AN202" i="387"/>
  <c r="AN203" i="387"/>
  <c r="AN204" i="387"/>
  <c r="AN205" i="387"/>
  <c r="AN206" i="387"/>
  <c r="AN207" i="387"/>
  <c r="AN208" i="387"/>
  <c r="AN209" i="387"/>
  <c r="AN210" i="387"/>
  <c r="AN211" i="387"/>
  <c r="AN212" i="387"/>
  <c r="AN213" i="387"/>
  <c r="AN214" i="387"/>
  <c r="AN215" i="387"/>
  <c r="AN216" i="387"/>
  <c r="AN217" i="387"/>
  <c r="AN218" i="387"/>
  <c r="AN219" i="387"/>
  <c r="AN220" i="387"/>
  <c r="AN221" i="387"/>
  <c r="AN222" i="387"/>
  <c r="AN223" i="387"/>
  <c r="AN224" i="387"/>
  <c r="AN225" i="387"/>
  <c r="AN226" i="387"/>
  <c r="AN227" i="387"/>
  <c r="AN228" i="387"/>
  <c r="AN229" i="387"/>
  <c r="AN230" i="387"/>
  <c r="AN231" i="387"/>
  <c r="AN232" i="387"/>
  <c r="AN233" i="387"/>
  <c r="AN234" i="387"/>
  <c r="AN235" i="387"/>
  <c r="AN236" i="387"/>
  <c r="AN237" i="387"/>
  <c r="AN238" i="387"/>
  <c r="AN239" i="387"/>
  <c r="AN240" i="387"/>
  <c r="AN241" i="387"/>
  <c r="AN242" i="387"/>
  <c r="AN243" i="387"/>
  <c r="AN244" i="387"/>
  <c r="AN245" i="387"/>
  <c r="AN246" i="387"/>
  <c r="AN247" i="387"/>
  <c r="AN248" i="387"/>
  <c r="AN249" i="387"/>
  <c r="AN250" i="387"/>
  <c r="AN251" i="387"/>
  <c r="AN252" i="387"/>
  <c r="AN253" i="387"/>
  <c r="AN254" i="387"/>
  <c r="AN255" i="387"/>
  <c r="AN256" i="387"/>
  <c r="AN257" i="387"/>
  <c r="AN258" i="387"/>
  <c r="AN259" i="387"/>
  <c r="AN260" i="387"/>
  <c r="AN261" i="387"/>
  <c r="AN262" i="387"/>
  <c r="AN263" i="387"/>
  <c r="AN264" i="387"/>
  <c r="AN265" i="387"/>
  <c r="AN266" i="387"/>
  <c r="AN267" i="387"/>
  <c r="AN268" i="387"/>
  <c r="AN269" i="387"/>
  <c r="AN270" i="387"/>
  <c r="AN271" i="387"/>
  <c r="AN272" i="387"/>
  <c r="AN273" i="387"/>
  <c r="AN274" i="387"/>
  <c r="AN275" i="387"/>
  <c r="AN276" i="387"/>
  <c r="AN277" i="387"/>
  <c r="AN278" i="387"/>
  <c r="AN279" i="387"/>
  <c r="AN280" i="387"/>
  <c r="AN281" i="387"/>
  <c r="AN282" i="387"/>
  <c r="AN283" i="387"/>
  <c r="AN284" i="387"/>
  <c r="AN285" i="387"/>
  <c r="AN286" i="387"/>
  <c r="AN287" i="387"/>
  <c r="AN288" i="387"/>
  <c r="AN289" i="387"/>
  <c r="AN290" i="387"/>
  <c r="AN291" i="387"/>
  <c r="AN292" i="387"/>
  <c r="AN293" i="387"/>
  <c r="AN294" i="387"/>
  <c r="AN295" i="387"/>
  <c r="AN296" i="387"/>
  <c r="AN297" i="387"/>
  <c r="AN298" i="387"/>
  <c r="AN299" i="387"/>
  <c r="AN300" i="387"/>
  <c r="AN301" i="387"/>
  <c r="AN302" i="387"/>
  <c r="AN303" i="387"/>
  <c r="AN304" i="387"/>
  <c r="AN305" i="387"/>
  <c r="AN306" i="387"/>
  <c r="AN7" i="386"/>
  <c r="AN8" i="386"/>
  <c r="AN9" i="386"/>
  <c r="AN10" i="386"/>
  <c r="AN11" i="386"/>
  <c r="AN12" i="386"/>
  <c r="AN13" i="386"/>
  <c r="AN14" i="386"/>
  <c r="AN15" i="386"/>
  <c r="AN16" i="386"/>
  <c r="AN17" i="386"/>
  <c r="AN18" i="386"/>
  <c r="AN19" i="386"/>
  <c r="AN20" i="386"/>
  <c r="AN21" i="386"/>
  <c r="AN22" i="386"/>
  <c r="AN23" i="386"/>
  <c r="AN24" i="386"/>
  <c r="AN25" i="386"/>
  <c r="AN26" i="386"/>
  <c r="AN27" i="386"/>
  <c r="AN28" i="386"/>
  <c r="AN29" i="386"/>
  <c r="AN30" i="386"/>
  <c r="AN31" i="386"/>
  <c r="AN32" i="386"/>
  <c r="AN33" i="386"/>
  <c r="AN34" i="386"/>
  <c r="AN35" i="386"/>
  <c r="AN36" i="386"/>
  <c r="AN37" i="386"/>
  <c r="AN38" i="386"/>
  <c r="AN39" i="386"/>
  <c r="AN40" i="386"/>
  <c r="AN41" i="386"/>
  <c r="AN42" i="386"/>
  <c r="AN43" i="386"/>
  <c r="AN44" i="386"/>
  <c r="AN45" i="386"/>
  <c r="AN46" i="386"/>
  <c r="AN47" i="386"/>
  <c r="AN48" i="386"/>
  <c r="AN49" i="386"/>
  <c r="AN50" i="386"/>
  <c r="AN51" i="386"/>
  <c r="AN52" i="386"/>
  <c r="AN53" i="386"/>
  <c r="AN54" i="386"/>
  <c r="B55" i="386"/>
  <c r="AN55" i="386"/>
  <c r="B56" i="386"/>
  <c r="AN56" i="386"/>
  <c r="AN57" i="386"/>
  <c r="AN58" i="386"/>
  <c r="AN59" i="386"/>
  <c r="AN60" i="386"/>
  <c r="B61" i="386"/>
  <c r="AN61" i="386"/>
  <c r="B62" i="386"/>
  <c r="AN62" i="386"/>
  <c r="AN63" i="386"/>
  <c r="AN64" i="386"/>
  <c r="AN65" i="386"/>
  <c r="AN66" i="386"/>
  <c r="B67" i="386"/>
  <c r="AN67" i="386"/>
  <c r="B68" i="386"/>
  <c r="AN68" i="386"/>
  <c r="AN69" i="386"/>
  <c r="AN70" i="386"/>
  <c r="AN71" i="386"/>
  <c r="AN72" i="386"/>
  <c r="B73" i="386"/>
  <c r="AN73" i="386"/>
  <c r="B74" i="386"/>
  <c r="AN74" i="386"/>
  <c r="AN75" i="386"/>
  <c r="AN76" i="386"/>
  <c r="AN77" i="386"/>
  <c r="AN78" i="386"/>
  <c r="B79" i="386"/>
  <c r="AN79" i="386"/>
  <c r="B80" i="386"/>
  <c r="AN80" i="386"/>
  <c r="AN81" i="386"/>
  <c r="AN82" i="386"/>
  <c r="AN83" i="386"/>
  <c r="AN84" i="386"/>
  <c r="B85" i="386"/>
  <c r="AN85" i="386"/>
  <c r="B86" i="386"/>
  <c r="AN86" i="386"/>
  <c r="AN87" i="386"/>
  <c r="AN88" i="386"/>
  <c r="AN89" i="386"/>
  <c r="AN90" i="386"/>
  <c r="B91" i="386"/>
  <c r="AN91" i="386"/>
  <c r="B92" i="386"/>
  <c r="AN92" i="386"/>
  <c r="AN93" i="386"/>
  <c r="AN94" i="386"/>
  <c r="AN95" i="386"/>
  <c r="AN96" i="386"/>
  <c r="B97" i="386"/>
  <c r="AN97" i="386"/>
  <c r="B98" i="386"/>
  <c r="AN98" i="386"/>
  <c r="AN99" i="386"/>
  <c r="AN100" i="386"/>
  <c r="AN101" i="386"/>
  <c r="AN102" i="386"/>
  <c r="B103" i="386"/>
  <c r="AN103" i="386"/>
  <c r="B104" i="386"/>
  <c r="AN104" i="386"/>
  <c r="AN105" i="386"/>
  <c r="AN106" i="386"/>
  <c r="AN107" i="386"/>
  <c r="AN108" i="386"/>
  <c r="B109" i="386"/>
  <c r="AN109" i="386"/>
  <c r="B110" i="386"/>
  <c r="AN110" i="386"/>
  <c r="AN111" i="386"/>
  <c r="AN112" i="386"/>
  <c r="AN113" i="386"/>
  <c r="AN114" i="386"/>
  <c r="B115" i="386"/>
  <c r="AN115" i="386"/>
  <c r="B116" i="386"/>
  <c r="AN116" i="386"/>
  <c r="AN117" i="386"/>
  <c r="AN118" i="386"/>
  <c r="AN119" i="386"/>
  <c r="AN120" i="386"/>
  <c r="B121" i="386"/>
  <c r="AN121" i="386"/>
  <c r="B122" i="386"/>
  <c r="AN122" i="386"/>
  <c r="AN123" i="386"/>
  <c r="AN124" i="386"/>
  <c r="AN125" i="386"/>
  <c r="AN126" i="386"/>
  <c r="B127" i="386"/>
  <c r="AN127" i="386"/>
  <c r="B128" i="386"/>
  <c r="AN128" i="386"/>
  <c r="AN129" i="386"/>
  <c r="AN130" i="386"/>
  <c r="AN131" i="386"/>
  <c r="AN132" i="386"/>
  <c r="B133" i="386"/>
  <c r="AN133" i="386"/>
  <c r="B134" i="386"/>
  <c r="AN134" i="386"/>
  <c r="AN135" i="386"/>
  <c r="AN136" i="386"/>
  <c r="AN137" i="386"/>
  <c r="AN138" i="386"/>
  <c r="B139" i="386"/>
  <c r="AN139" i="386"/>
  <c r="B140" i="386"/>
  <c r="AN140" i="386"/>
  <c r="AN141" i="386"/>
  <c r="AN142" i="386"/>
  <c r="AN143" i="386"/>
  <c r="AN144" i="386"/>
  <c r="B145" i="386"/>
  <c r="AN145" i="386"/>
  <c r="B146" i="386"/>
  <c r="AN146" i="386"/>
  <c r="AN147" i="386"/>
  <c r="AN148" i="386"/>
  <c r="AN149" i="386"/>
  <c r="AN150" i="386"/>
  <c r="B151" i="386"/>
  <c r="AN151" i="386"/>
  <c r="B152" i="386"/>
  <c r="AN152" i="386"/>
  <c r="AN153" i="386"/>
  <c r="AN154" i="386"/>
  <c r="AN155" i="386"/>
  <c r="AN156" i="386"/>
  <c r="B157" i="386"/>
  <c r="AN157" i="386"/>
  <c r="B158" i="386"/>
  <c r="AN158" i="386"/>
  <c r="AN159" i="386"/>
  <c r="AN160" i="386"/>
  <c r="AN161" i="386"/>
  <c r="AN162" i="386"/>
  <c r="B163" i="386"/>
  <c r="AN163" i="386"/>
  <c r="B164" i="386"/>
  <c r="AN164" i="386"/>
  <c r="AN165" i="386"/>
  <c r="AN166" i="386"/>
  <c r="AN167" i="386"/>
  <c r="AN168" i="386"/>
  <c r="B169" i="386"/>
  <c r="AN169" i="386"/>
  <c r="B170" i="386"/>
  <c r="AN170" i="386"/>
  <c r="AN171" i="386"/>
  <c r="AN172" i="386"/>
  <c r="AN173" i="386"/>
  <c r="AN174" i="386"/>
  <c r="B175" i="386"/>
  <c r="AN175" i="386"/>
  <c r="B176" i="386"/>
  <c r="AN176" i="386"/>
  <c r="AN177" i="386"/>
  <c r="AN178" i="386"/>
  <c r="AN179" i="386"/>
  <c r="AN180" i="386"/>
  <c r="B181" i="386"/>
  <c r="AN181" i="386"/>
  <c r="B182" i="386"/>
  <c r="AN182" i="386"/>
  <c r="AN183" i="386"/>
  <c r="AN184" i="386"/>
  <c r="AN185" i="386"/>
  <c r="AN186" i="386"/>
  <c r="B187" i="386"/>
  <c r="AN187" i="386"/>
  <c r="B188" i="386"/>
  <c r="AN188" i="386"/>
  <c r="AN189" i="386"/>
  <c r="AN190" i="386"/>
  <c r="AN191" i="386"/>
  <c r="AN192" i="386"/>
  <c r="B193" i="386"/>
  <c r="AN193" i="386"/>
  <c r="B194" i="386"/>
  <c r="AN194" i="386"/>
  <c r="AN195" i="386"/>
  <c r="AN196" i="386"/>
  <c r="AN197" i="386"/>
  <c r="AN198" i="386"/>
  <c r="AN7" i="385"/>
  <c r="AN8" i="385"/>
  <c r="AN9" i="385"/>
  <c r="AN10" i="385"/>
  <c r="AN11" i="385"/>
  <c r="AN12" i="385"/>
  <c r="AN13" i="385"/>
  <c r="AN14" i="385"/>
  <c r="AN15" i="385"/>
  <c r="AN16" i="385"/>
  <c r="AN17" i="385"/>
  <c r="AN18" i="385"/>
  <c r="AN19" i="385"/>
  <c r="AN20" i="385"/>
  <c r="AN21" i="385"/>
  <c r="AN22" i="385"/>
  <c r="AN23" i="385"/>
  <c r="AN24" i="385"/>
  <c r="AN25" i="385"/>
  <c r="AN26" i="385"/>
  <c r="AN27" i="385"/>
  <c r="AN28" i="385"/>
  <c r="AN29" i="385"/>
  <c r="AN30" i="385"/>
  <c r="AN31" i="385"/>
  <c r="AN32" i="385"/>
  <c r="AN33" i="385"/>
  <c r="AN34" i="385"/>
  <c r="AN35" i="385"/>
  <c r="AN36" i="385"/>
  <c r="AN37" i="385"/>
  <c r="AN38" i="385"/>
  <c r="AN39" i="385"/>
  <c r="AN40" i="385"/>
  <c r="AN41" i="385"/>
  <c r="AN42" i="385"/>
  <c r="AN43" i="385"/>
  <c r="AN44" i="385"/>
  <c r="AN45" i="385"/>
  <c r="AN46" i="385"/>
  <c r="AN47" i="385"/>
  <c r="AN48" i="385"/>
  <c r="AN49" i="385"/>
  <c r="AN50" i="385"/>
  <c r="AN51" i="385"/>
  <c r="AN52" i="385"/>
  <c r="AN53" i="385"/>
  <c r="AN54" i="385"/>
  <c r="AN55" i="385"/>
  <c r="AN56" i="385"/>
  <c r="AN57" i="385"/>
  <c r="AN58" i="385"/>
  <c r="AN59" i="385"/>
  <c r="AN60" i="385"/>
  <c r="AN61" i="385"/>
  <c r="AN62" i="385"/>
  <c r="AN63" i="385"/>
  <c r="AN64" i="385"/>
  <c r="AN65" i="385"/>
  <c r="AN66" i="385"/>
  <c r="AN67" i="385"/>
  <c r="AN68" i="385"/>
  <c r="AN69" i="385"/>
  <c r="AN70" i="385"/>
  <c r="AN71" i="385"/>
  <c r="AN72" i="385"/>
  <c r="AN73" i="385"/>
  <c r="AN74" i="385"/>
  <c r="AN75" i="385"/>
  <c r="AN76" i="385"/>
  <c r="AN77" i="385"/>
  <c r="AN78" i="385"/>
  <c r="AN79" i="385"/>
  <c r="AN80" i="385"/>
  <c r="AN81" i="385"/>
  <c r="AN82" i="385"/>
  <c r="AN83" i="385"/>
  <c r="AN84" i="385"/>
  <c r="AN85" i="385"/>
  <c r="AN86" i="385"/>
  <c r="AN87" i="385"/>
  <c r="AN88" i="385"/>
  <c r="AN89" i="385"/>
  <c r="AN90" i="385"/>
  <c r="AN91" i="385"/>
  <c r="AN92" i="385"/>
  <c r="AN93" i="385"/>
  <c r="AN94" i="385"/>
  <c r="AN95" i="385"/>
  <c r="AN96" i="385"/>
  <c r="AN97" i="385"/>
  <c r="AN98" i="385"/>
  <c r="AN99" i="385"/>
  <c r="AN100" i="385"/>
  <c r="AN101" i="385"/>
  <c r="AN102" i="385"/>
  <c r="AN103" i="385"/>
  <c r="AN104" i="385"/>
  <c r="AN105" i="385"/>
  <c r="AN106" i="385"/>
  <c r="AN107" i="385"/>
  <c r="AN108" i="385"/>
  <c r="AN109" i="385"/>
  <c r="AN110" i="385"/>
  <c r="AN111" i="385"/>
  <c r="AN112" i="385"/>
  <c r="AN113" i="385"/>
  <c r="AN114" i="385"/>
  <c r="AN115" i="385"/>
  <c r="AN116" i="385"/>
  <c r="AN117" i="385"/>
  <c r="AN118" i="385"/>
  <c r="AN119" i="385"/>
  <c r="AN120" i="385"/>
  <c r="AN121" i="385"/>
  <c r="AN122" i="385"/>
  <c r="AN123" i="385"/>
  <c r="AN124" i="385"/>
  <c r="AN125" i="385"/>
  <c r="AN126" i="385"/>
  <c r="AN127" i="385"/>
  <c r="AN128" i="385"/>
  <c r="AN129" i="385"/>
  <c r="AN130" i="385"/>
  <c r="AN131" i="385"/>
  <c r="AN132" i="385"/>
  <c r="AN133" i="385"/>
  <c r="AN134" i="385"/>
  <c r="AN135" i="385"/>
  <c r="AN136" i="385"/>
  <c r="AN137" i="385"/>
  <c r="AN138" i="385"/>
  <c r="AN139" i="385"/>
  <c r="AN140" i="385"/>
  <c r="AN141" i="385"/>
  <c r="AN142" i="385"/>
  <c r="AN143" i="385"/>
  <c r="AN144" i="385"/>
  <c r="AN145" i="385"/>
  <c r="AN146" i="385"/>
  <c r="AN147" i="385"/>
  <c r="AN148" i="385"/>
  <c r="AN149" i="385"/>
  <c r="AN150" i="385"/>
  <c r="AN151" i="385"/>
  <c r="AN152" i="385"/>
  <c r="AN153" i="385"/>
  <c r="AN154" i="385"/>
  <c r="AN155" i="385"/>
  <c r="AN156" i="385"/>
  <c r="AN157" i="385"/>
  <c r="AN158" i="385"/>
  <c r="AN159" i="385"/>
  <c r="AN160" i="385"/>
  <c r="AN161" i="385"/>
  <c r="AN162" i="385"/>
  <c r="AN163" i="385"/>
  <c r="AN164" i="385"/>
  <c r="AN165" i="385"/>
  <c r="AN166" i="385"/>
  <c r="AN167" i="385"/>
  <c r="AN168" i="385"/>
  <c r="AN169" i="385"/>
  <c r="AN170" i="385"/>
  <c r="AN171" i="385"/>
  <c r="AN172" i="385"/>
  <c r="AN173" i="385"/>
  <c r="AN174" i="385"/>
  <c r="AN175" i="385"/>
  <c r="AN176" i="385"/>
  <c r="AN177" i="385"/>
  <c r="AN178" i="385"/>
  <c r="AN179" i="385"/>
  <c r="AN180" i="385"/>
  <c r="AN181" i="385"/>
  <c r="AN182" i="385"/>
  <c r="AN183" i="385"/>
  <c r="AN184" i="385"/>
  <c r="AN185" i="385"/>
  <c r="AN186" i="385"/>
  <c r="AN187" i="385"/>
  <c r="AN188" i="385"/>
  <c r="AN189" i="385"/>
  <c r="AN190" i="385"/>
  <c r="AN191" i="385"/>
  <c r="AN192" i="385"/>
  <c r="AN193" i="385"/>
  <c r="AN194" i="385"/>
  <c r="AN195" i="385"/>
  <c r="AN196" i="385"/>
  <c r="AN197" i="385"/>
  <c r="AN198" i="385"/>
  <c r="AN199" i="385"/>
  <c r="AN200" i="385"/>
  <c r="AN201" i="385"/>
  <c r="AN202" i="385"/>
  <c r="AN203" i="385"/>
  <c r="AN204" i="385"/>
  <c r="AN205" i="385"/>
  <c r="AN206" i="385"/>
  <c r="AN207" i="385"/>
  <c r="AN208" i="385"/>
  <c r="AN209" i="385"/>
  <c r="AN210" i="385"/>
  <c r="AN211" i="385"/>
  <c r="AN212" i="385"/>
  <c r="AN213" i="385"/>
  <c r="AN214" i="385"/>
  <c r="AN215" i="385"/>
  <c r="AN216" i="385"/>
  <c r="AN217" i="385"/>
  <c r="AN218" i="385"/>
  <c r="AN219" i="385"/>
  <c r="AN220" i="385"/>
  <c r="AN221" i="385"/>
  <c r="AN222" i="385"/>
  <c r="AN223" i="385"/>
  <c r="AN224" i="385"/>
  <c r="AN225" i="385"/>
  <c r="AN226" i="385"/>
  <c r="AN227" i="385"/>
  <c r="AN228" i="385"/>
  <c r="AN229" i="385"/>
  <c r="AN230" i="385"/>
  <c r="AN231" i="385"/>
  <c r="AN232" i="385"/>
  <c r="AN233" i="385"/>
  <c r="AN234" i="385"/>
  <c r="AN235" i="385"/>
  <c r="AN236" i="385"/>
  <c r="AN237" i="385"/>
  <c r="AN238" i="385"/>
  <c r="AN239" i="385"/>
  <c r="AN240" i="385"/>
  <c r="AN241" i="385"/>
  <c r="AN242" i="385"/>
  <c r="AN243" i="385"/>
  <c r="AN244" i="385"/>
  <c r="AN245" i="385"/>
  <c r="AN246" i="385"/>
  <c r="AN247" i="385"/>
  <c r="AN248" i="385"/>
  <c r="AN249" i="385"/>
  <c r="AN250" i="385"/>
  <c r="AN251" i="385"/>
  <c r="AN252" i="385"/>
  <c r="AN253" i="385"/>
  <c r="AN254" i="385"/>
  <c r="AN255" i="385"/>
  <c r="AN256" i="385"/>
  <c r="AN257" i="385"/>
  <c r="AN258" i="385"/>
  <c r="AN259" i="385"/>
  <c r="AN260" i="385"/>
  <c r="AN261" i="385"/>
  <c r="AN262" i="385"/>
  <c r="AN263" i="385"/>
  <c r="AN264" i="385"/>
  <c r="AN265" i="385"/>
  <c r="AN266" i="385"/>
  <c r="AN267" i="385"/>
  <c r="AN268" i="385"/>
  <c r="AN269" i="385"/>
  <c r="AN270" i="385"/>
  <c r="AN271" i="385"/>
  <c r="AN272" i="385"/>
  <c r="AN273" i="385"/>
  <c r="AN274" i="385"/>
  <c r="AN275" i="385"/>
  <c r="AN276" i="385"/>
  <c r="AN277" i="385"/>
  <c r="AN278" i="385"/>
  <c r="AN279" i="385"/>
  <c r="AN280" i="385"/>
  <c r="AN281" i="385"/>
  <c r="AN282" i="385"/>
  <c r="AN283" i="385"/>
  <c r="AN284" i="385"/>
  <c r="AN285" i="385"/>
  <c r="AN286" i="385"/>
  <c r="AN287" i="385"/>
  <c r="AN288" i="385"/>
  <c r="AN289" i="385"/>
  <c r="AN290" i="385"/>
  <c r="AN291" i="385"/>
  <c r="AN292" i="385"/>
  <c r="AN293" i="385"/>
  <c r="AN294" i="385"/>
  <c r="AN295" i="385"/>
  <c r="AN296" i="385"/>
  <c r="AN297" i="385"/>
  <c r="AN298" i="385"/>
  <c r="AN299" i="385"/>
  <c r="AN300" i="385"/>
  <c r="AN301" i="385"/>
  <c r="AN302" i="385"/>
  <c r="AN303" i="385"/>
  <c r="AN304" i="385"/>
  <c r="AN305" i="385"/>
  <c r="AN306" i="385"/>
  <c r="AN7" i="384"/>
  <c r="AN8" i="384"/>
  <c r="AN9" i="384"/>
  <c r="AN10" i="384"/>
  <c r="AN11" i="384"/>
  <c r="AN12" i="384"/>
  <c r="AN13" i="384"/>
  <c r="AN14" i="384"/>
  <c r="AN15" i="384"/>
  <c r="AN16" i="384"/>
  <c r="AN17" i="384"/>
  <c r="AN18" i="384"/>
  <c r="AN19" i="384"/>
  <c r="AN20" i="384"/>
  <c r="AN21" i="384"/>
  <c r="AN22" i="384"/>
  <c r="AN23" i="384"/>
  <c r="AN24" i="384"/>
  <c r="AN25" i="384"/>
  <c r="AN26" i="384"/>
  <c r="AN27" i="384"/>
  <c r="AN28" i="384"/>
  <c r="AN29" i="384"/>
  <c r="AN30" i="384"/>
  <c r="AN31" i="384"/>
  <c r="AN32" i="384"/>
  <c r="AN33" i="384"/>
  <c r="AN34" i="384"/>
  <c r="AN35" i="384"/>
  <c r="AN36" i="384"/>
  <c r="AN37" i="384"/>
  <c r="AN38" i="384"/>
  <c r="AN39" i="384"/>
  <c r="AN40" i="384"/>
  <c r="AN41" i="384"/>
  <c r="AN42" i="384"/>
  <c r="AN43" i="384"/>
  <c r="AN44" i="384"/>
  <c r="AN45" i="384"/>
  <c r="AN46" i="384"/>
  <c r="AN47" i="384"/>
  <c r="AN48" i="384"/>
  <c r="AN49" i="384"/>
  <c r="AN50" i="384"/>
  <c r="AN51" i="384"/>
  <c r="AN52" i="384"/>
  <c r="AN53" i="384"/>
  <c r="AN54" i="384"/>
  <c r="AN55" i="384"/>
  <c r="AN56" i="384"/>
  <c r="AN57" i="384"/>
  <c r="AN58" i="384"/>
  <c r="AN59" i="384"/>
  <c r="AN60" i="384"/>
  <c r="AN61" i="384"/>
  <c r="AN62" i="384"/>
  <c r="AN63" i="384"/>
  <c r="AN64" i="384"/>
  <c r="AN65" i="384"/>
  <c r="AN66" i="384"/>
  <c r="AN67" i="384"/>
  <c r="AN68" i="384"/>
  <c r="AN69" i="384"/>
  <c r="AN70" i="384"/>
  <c r="AN71" i="384"/>
  <c r="AN72" i="384"/>
  <c r="AN73" i="384"/>
  <c r="AN74" i="384"/>
  <c r="AN75" i="384"/>
  <c r="AN76" i="384"/>
  <c r="AN77" i="384"/>
  <c r="AN78" i="384"/>
  <c r="AN79" i="384"/>
  <c r="AN80" i="384"/>
  <c r="AN81" i="384"/>
  <c r="AN82" i="384"/>
  <c r="AN83" i="384"/>
  <c r="AN84" i="384"/>
  <c r="AN85" i="384"/>
  <c r="AN86" i="384"/>
  <c r="AN87" i="384"/>
  <c r="AN88" i="384"/>
  <c r="AN89" i="384"/>
  <c r="AN90" i="384"/>
  <c r="AN91" i="384"/>
  <c r="AN92" i="384"/>
  <c r="AN93" i="384"/>
  <c r="AN94" i="384"/>
  <c r="AN95" i="384"/>
  <c r="AN96" i="384"/>
  <c r="AN97" i="384"/>
  <c r="AN98" i="384"/>
  <c r="AN99" i="384"/>
  <c r="AN100" i="384"/>
  <c r="AN101" i="384"/>
  <c r="AN102" i="384"/>
  <c r="AN103" i="384"/>
  <c r="AN104" i="384"/>
  <c r="AN105" i="384"/>
  <c r="AN106" i="384"/>
  <c r="AN107" i="384"/>
  <c r="AN108" i="384"/>
  <c r="AN109" i="384"/>
  <c r="AN110" i="384"/>
  <c r="AN111" i="384"/>
  <c r="AN112" i="384"/>
  <c r="AN113" i="384"/>
  <c r="AN114" i="384"/>
  <c r="AN115" i="384"/>
  <c r="AN116" i="384"/>
  <c r="AN117" i="384"/>
  <c r="AN118" i="384"/>
  <c r="AN119" i="384"/>
  <c r="AN120" i="384"/>
  <c r="AN121" i="384"/>
  <c r="AN122" i="384"/>
  <c r="AN123" i="384"/>
  <c r="AN124" i="384"/>
  <c r="AN125" i="384"/>
  <c r="AN126" i="384"/>
  <c r="AN127" i="384"/>
  <c r="AN128" i="384"/>
  <c r="AN129" i="384"/>
  <c r="AN130" i="384"/>
  <c r="AN131" i="384"/>
  <c r="AN132" i="384"/>
  <c r="AN133" i="384"/>
  <c r="AN134" i="384"/>
  <c r="AN135" i="384"/>
  <c r="AN136" i="384"/>
  <c r="AN137" i="384"/>
  <c r="AN138" i="384"/>
  <c r="AN139" i="384"/>
  <c r="AN140" i="384"/>
  <c r="AN141" i="384"/>
  <c r="AN142" i="384"/>
  <c r="AN143" i="384"/>
  <c r="AN144" i="384"/>
  <c r="AN145" i="384"/>
  <c r="AN146" i="384"/>
  <c r="AN147" i="384"/>
  <c r="AN148" i="384"/>
  <c r="AN149" i="384"/>
  <c r="AN150" i="384"/>
  <c r="AN151" i="384"/>
  <c r="AN152" i="384"/>
  <c r="AN153" i="384"/>
  <c r="AN154" i="384"/>
  <c r="AN155" i="384"/>
  <c r="AN156" i="384"/>
  <c r="AN157" i="384"/>
  <c r="AN158" i="384"/>
  <c r="AN159" i="384"/>
  <c r="AN160" i="384"/>
  <c r="AN161" i="384"/>
  <c r="AN162" i="384"/>
  <c r="AN163" i="384"/>
  <c r="AN164" i="384"/>
  <c r="AN165" i="384"/>
  <c r="AN166" i="384"/>
  <c r="AN167" i="384"/>
  <c r="AN168" i="384"/>
  <c r="AN169" i="384"/>
  <c r="AN170" i="384"/>
  <c r="AN171" i="384"/>
  <c r="AN172" i="384"/>
  <c r="AN173" i="384"/>
  <c r="AN174" i="384"/>
  <c r="AN175" i="384"/>
  <c r="AN176" i="384"/>
  <c r="AN177" i="384"/>
  <c r="AN178" i="384"/>
  <c r="AN179" i="384"/>
  <c r="AN180" i="384"/>
  <c r="AN181" i="384"/>
  <c r="AN182" i="384"/>
  <c r="AN183" i="384"/>
  <c r="AN184" i="384"/>
  <c r="AN185" i="384"/>
  <c r="AN186" i="384"/>
  <c r="AN187" i="384"/>
  <c r="AN188" i="384"/>
  <c r="AN189" i="384"/>
  <c r="AN190" i="384"/>
  <c r="AN191" i="384"/>
  <c r="AN192" i="384"/>
  <c r="AN193" i="384"/>
  <c r="AN194" i="384"/>
  <c r="AN195" i="384"/>
  <c r="AN196" i="384"/>
  <c r="AN197" i="384"/>
  <c r="AN198" i="384"/>
  <c r="AN199" i="384"/>
  <c r="AN200" i="384"/>
  <c r="AN201" i="384"/>
  <c r="AN202" i="384"/>
  <c r="AN203" i="384"/>
  <c r="AN204" i="384"/>
  <c r="AN205" i="384"/>
  <c r="AN206" i="384"/>
  <c r="AN207" i="384"/>
  <c r="AN208" i="384"/>
  <c r="AN209" i="384"/>
  <c r="AN210" i="384"/>
  <c r="AN211" i="384"/>
  <c r="AN212" i="384"/>
  <c r="AN213" i="384"/>
  <c r="AN214" i="384"/>
  <c r="AN215" i="384"/>
  <c r="AN216" i="384"/>
  <c r="AN217" i="384"/>
  <c r="AN218" i="384"/>
  <c r="AN219" i="384"/>
  <c r="AN220" i="384"/>
  <c r="AN221" i="384"/>
  <c r="AN222" i="384"/>
  <c r="AN223" i="384"/>
  <c r="AN224" i="384"/>
  <c r="AN225" i="384"/>
  <c r="AN226" i="384"/>
  <c r="AN227" i="384"/>
  <c r="AN228" i="384"/>
  <c r="AN229" i="384"/>
  <c r="AN230" i="384"/>
  <c r="AN231" i="384"/>
  <c r="AN232" i="384"/>
  <c r="AN233" i="384"/>
  <c r="AN234" i="384"/>
  <c r="AN235" i="384"/>
  <c r="AN236" i="384"/>
  <c r="AN237" i="384"/>
  <c r="AN238" i="384"/>
  <c r="AN239" i="384"/>
  <c r="AN240" i="384"/>
  <c r="AN241" i="384"/>
  <c r="AN242" i="384"/>
  <c r="AN243" i="384"/>
  <c r="AN244" i="384"/>
  <c r="AN245" i="384"/>
  <c r="AN246" i="384"/>
  <c r="AN247" i="384"/>
  <c r="AN248" i="384"/>
  <c r="AN249" i="384"/>
  <c r="AN250" i="384"/>
  <c r="AN251" i="384"/>
  <c r="AN252" i="384"/>
  <c r="AN253" i="384"/>
  <c r="AN254" i="384"/>
  <c r="AN255" i="384"/>
  <c r="AN256" i="384"/>
  <c r="AN257" i="384"/>
  <c r="AN258" i="384"/>
  <c r="AN259" i="384"/>
  <c r="AN260" i="384"/>
  <c r="AN261" i="384"/>
  <c r="AN262" i="384"/>
  <c r="AN263" i="384"/>
  <c r="AN264" i="384"/>
  <c r="AN265" i="384"/>
  <c r="AN266" i="384"/>
  <c r="AN267" i="384"/>
  <c r="AN268" i="384"/>
  <c r="AN269" i="384"/>
  <c r="AN270" i="384"/>
  <c r="AN271" i="384"/>
  <c r="AN272" i="384"/>
  <c r="AN273" i="384"/>
  <c r="AN274" i="384"/>
  <c r="AN275" i="384"/>
  <c r="AN276" i="384"/>
  <c r="AN277" i="384"/>
  <c r="AN278" i="384"/>
  <c r="AN279" i="384"/>
  <c r="AN280" i="384"/>
  <c r="AN281" i="384"/>
  <c r="AN282" i="384"/>
  <c r="AN283" i="384"/>
  <c r="AN284" i="384"/>
  <c r="AN285" i="384"/>
  <c r="AN286" i="384"/>
  <c r="AN287" i="384"/>
  <c r="AN288" i="384"/>
  <c r="AN289" i="384"/>
  <c r="AN290" i="384"/>
  <c r="AN291" i="384"/>
  <c r="AN292" i="384"/>
  <c r="AN293" i="384"/>
  <c r="AN294" i="384"/>
  <c r="AN295" i="384"/>
  <c r="AN296" i="384"/>
  <c r="AN297" i="384"/>
  <c r="AN298" i="384"/>
  <c r="AN299" i="384"/>
  <c r="AN300" i="384"/>
  <c r="AN301" i="384"/>
  <c r="AN302" i="384"/>
  <c r="AN303" i="384"/>
  <c r="AN304" i="384"/>
  <c r="AN305" i="384"/>
  <c r="AN306" i="384"/>
  <c r="AR275" i="394" l="1"/>
  <c r="AR171" i="394"/>
  <c r="AR39" i="396"/>
  <c r="AR101" i="397"/>
  <c r="AR243" i="394"/>
  <c r="AR147" i="395"/>
  <c r="AR111" i="396"/>
  <c r="AR169" i="398"/>
  <c r="AR269" i="394"/>
  <c r="AR159" i="394"/>
  <c r="AR279" i="397"/>
  <c r="AR203" i="397"/>
  <c r="AR167" i="398"/>
  <c r="AR159" i="397"/>
  <c r="AR87" i="397"/>
  <c r="AR171" i="398"/>
  <c r="AR267" i="394"/>
  <c r="AR219" i="394"/>
  <c r="AR183" i="394"/>
  <c r="AR87" i="394"/>
  <c r="AR83" i="396"/>
  <c r="AR183" i="397"/>
  <c r="AR147" i="398"/>
  <c r="AR195" i="397"/>
  <c r="AR265" i="394"/>
  <c r="AR261" i="394"/>
  <c r="AR173" i="394"/>
  <c r="AR193" i="397"/>
  <c r="AR169" i="394"/>
  <c r="AR191" i="397"/>
  <c r="AR99" i="397"/>
  <c r="AR173" i="398"/>
  <c r="AR165" i="398"/>
  <c r="AR27" i="398"/>
  <c r="AR165" i="394"/>
  <c r="AR147" i="394"/>
  <c r="AR155" i="395"/>
  <c r="AR135" i="395"/>
  <c r="AR63" i="395"/>
  <c r="AR133" i="396"/>
  <c r="AR291" i="397"/>
  <c r="AR197" i="397"/>
  <c r="AR189" i="397"/>
  <c r="AR171" i="397"/>
  <c r="AR147" i="397"/>
  <c r="AR75" i="397"/>
  <c r="AR87" i="398"/>
  <c r="AR255" i="394"/>
  <c r="AR231" i="394"/>
  <c r="AR95" i="394"/>
  <c r="AR75" i="394"/>
  <c r="AR87" i="395"/>
  <c r="AR155" i="396"/>
  <c r="AR83" i="398"/>
  <c r="AR67" i="398"/>
  <c r="AR69" i="398"/>
  <c r="AR179" i="394"/>
  <c r="AR119" i="394"/>
  <c r="AR291" i="395"/>
  <c r="AR111" i="395"/>
  <c r="AR83" i="395"/>
  <c r="AR59" i="395"/>
  <c r="AR175" i="396"/>
  <c r="AR179" i="396"/>
  <c r="AR147" i="396"/>
  <c r="AR267" i="397"/>
  <c r="AR235" i="397"/>
  <c r="AR243" i="397"/>
  <c r="AR11" i="397"/>
  <c r="AR159" i="398"/>
  <c r="AR135" i="398"/>
  <c r="AR77" i="398"/>
  <c r="AR63" i="398"/>
  <c r="AR27" i="394"/>
  <c r="AR127" i="396"/>
  <c r="AR135" i="396"/>
  <c r="AR283" i="397"/>
  <c r="AR289" i="397"/>
  <c r="AR75" i="398"/>
  <c r="AR303" i="395"/>
  <c r="AR295" i="397"/>
  <c r="AR299" i="397"/>
  <c r="AR43" i="397"/>
  <c r="AR51" i="397"/>
  <c r="AR263" i="394"/>
  <c r="AR51" i="394"/>
  <c r="AR23" i="394"/>
  <c r="AR299" i="395"/>
  <c r="AR179" i="395"/>
  <c r="AR51" i="395"/>
  <c r="AR137" i="396"/>
  <c r="AR115" i="396"/>
  <c r="AR123" i="396"/>
  <c r="AR87" i="396"/>
  <c r="AR293" i="397"/>
  <c r="AR103" i="397"/>
  <c r="AR107" i="397"/>
  <c r="AR91" i="397"/>
  <c r="AR97" i="397"/>
  <c r="AR73" i="398"/>
  <c r="AR43" i="398"/>
  <c r="AR51" i="398"/>
  <c r="AR291" i="394"/>
  <c r="AR227" i="394"/>
  <c r="AR217" i="394"/>
  <c r="AR207" i="394"/>
  <c r="AR71" i="394"/>
  <c r="AR47" i="394"/>
  <c r="AR195" i="395"/>
  <c r="AR131" i="395"/>
  <c r="AR107" i="395"/>
  <c r="AR195" i="396"/>
  <c r="AR89" i="396"/>
  <c r="AR81" i="396"/>
  <c r="AR63" i="396"/>
  <c r="AR35" i="396"/>
  <c r="AR245" i="397"/>
  <c r="AR237" i="397"/>
  <c r="AR219" i="397"/>
  <c r="AR155" i="397"/>
  <c r="AR145" i="397"/>
  <c r="AR135" i="397"/>
  <c r="AR53" i="397"/>
  <c r="AR45" i="397"/>
  <c r="AR27" i="397"/>
  <c r="AR131" i="398"/>
  <c r="AR121" i="398"/>
  <c r="AR111" i="398"/>
  <c r="AR25" i="398"/>
  <c r="AR15" i="398"/>
  <c r="AR215" i="394"/>
  <c r="AR279" i="395"/>
  <c r="AR255" i="395"/>
  <c r="AR231" i="395"/>
  <c r="AR207" i="395"/>
  <c r="AR39" i="395"/>
  <c r="AR15" i="395"/>
  <c r="AR99" i="396"/>
  <c r="AR255" i="397"/>
  <c r="AR143" i="397"/>
  <c r="AR63" i="397"/>
  <c r="AR119" i="398"/>
  <c r="AR23" i="398"/>
  <c r="AR123" i="398"/>
  <c r="AR303" i="394"/>
  <c r="AR279" i="394"/>
  <c r="AR221" i="394"/>
  <c r="AR213" i="394"/>
  <c r="AR195" i="394"/>
  <c r="AR167" i="394"/>
  <c r="AR123" i="394"/>
  <c r="AR99" i="394"/>
  <c r="AR39" i="394"/>
  <c r="AR275" i="395"/>
  <c r="AR251" i="395"/>
  <c r="AR227" i="395"/>
  <c r="AR203" i="395"/>
  <c r="AR183" i="395"/>
  <c r="AR159" i="395"/>
  <c r="AR99" i="395"/>
  <c r="AR35" i="395"/>
  <c r="AR11" i="395"/>
  <c r="AR183" i="396"/>
  <c r="AR159" i="396"/>
  <c r="AR131" i="396"/>
  <c r="AR95" i="396"/>
  <c r="AR85" i="396"/>
  <c r="AR75" i="396"/>
  <c r="AR287" i="397"/>
  <c r="AR251" i="397"/>
  <c r="AR241" i="397"/>
  <c r="AR231" i="397"/>
  <c r="AR207" i="397"/>
  <c r="AR149" i="397"/>
  <c r="AR141" i="397"/>
  <c r="AR123" i="397"/>
  <c r="AR95" i="397"/>
  <c r="AR59" i="397"/>
  <c r="AR49" i="397"/>
  <c r="AR39" i="397"/>
  <c r="AR15" i="397"/>
  <c r="AR125" i="398"/>
  <c r="AR117" i="398"/>
  <c r="AR99" i="398"/>
  <c r="AR71" i="398"/>
  <c r="AR29" i="398"/>
  <c r="AR21" i="398"/>
  <c r="AR243" i="395"/>
  <c r="AR287" i="394"/>
  <c r="AR239" i="394"/>
  <c r="AR191" i="394"/>
  <c r="AR143" i="394"/>
  <c r="AR135" i="394"/>
  <c r="AR125" i="394"/>
  <c r="AR121" i="394"/>
  <c r="AR117" i="394"/>
  <c r="AR111" i="394"/>
  <c r="AR83" i="394"/>
  <c r="AR77" i="394"/>
  <c r="AR73" i="394"/>
  <c r="AR69" i="394"/>
  <c r="AR63" i="394"/>
  <c r="AR35" i="394"/>
  <c r="AR29" i="394"/>
  <c r="AR25" i="394"/>
  <c r="AR21" i="394"/>
  <c r="AR15" i="394"/>
  <c r="AR287" i="395"/>
  <c r="AR281" i="395"/>
  <c r="AR277" i="395"/>
  <c r="AR273" i="395"/>
  <c r="AR267" i="395"/>
  <c r="AR239" i="395"/>
  <c r="AR233" i="395"/>
  <c r="AR229" i="395"/>
  <c r="AR225" i="395"/>
  <c r="AR219" i="395"/>
  <c r="AR191" i="395"/>
  <c r="AR185" i="395"/>
  <c r="AR181" i="395"/>
  <c r="AR177" i="395"/>
  <c r="AR171" i="395"/>
  <c r="AR143" i="395"/>
  <c r="AR137" i="395"/>
  <c r="AR133" i="395"/>
  <c r="AR129" i="395"/>
  <c r="AR123" i="395"/>
  <c r="AR95" i="395"/>
  <c r="AR89" i="395"/>
  <c r="AR85" i="395"/>
  <c r="AR81" i="395"/>
  <c r="AR75" i="395"/>
  <c r="AR47" i="395"/>
  <c r="AR41" i="395"/>
  <c r="AR37" i="395"/>
  <c r="AR33" i="395"/>
  <c r="AR27" i="395"/>
  <c r="AR191" i="396"/>
  <c r="AR185" i="396"/>
  <c r="AR181" i="396"/>
  <c r="AR177" i="396"/>
  <c r="AR171" i="396"/>
  <c r="AR107" i="396"/>
  <c r="AR59" i="396"/>
  <c r="AR51" i="396"/>
  <c r="AR41" i="396"/>
  <c r="AR37" i="396"/>
  <c r="AR33" i="396"/>
  <c r="AR27" i="396"/>
  <c r="AR15" i="396"/>
  <c r="AR263" i="397"/>
  <c r="AR215" i="397"/>
  <c r="AR167" i="397"/>
  <c r="AR119" i="397"/>
  <c r="AR71" i="397"/>
  <c r="AR23" i="397"/>
  <c r="AR143" i="398"/>
  <c r="AR95" i="398"/>
  <c r="AR47" i="398"/>
  <c r="AR131" i="394"/>
  <c r="AR143" i="396"/>
  <c r="AR11" i="396"/>
  <c r="AR39" i="398"/>
  <c r="AR35" i="398"/>
  <c r="AR299" i="394"/>
  <c r="AR293" i="394"/>
  <c r="AR289" i="394"/>
  <c r="AR285" i="394"/>
  <c r="AR281" i="394"/>
  <c r="AR277" i="394"/>
  <c r="AR273" i="394"/>
  <c r="AR270" i="394"/>
  <c r="AR268" i="394"/>
  <c r="AR266" i="394"/>
  <c r="AR264" i="394"/>
  <c r="AR262" i="394"/>
  <c r="AR260" i="394"/>
  <c r="AR251" i="394"/>
  <c r="AR245" i="394"/>
  <c r="AR241" i="394"/>
  <c r="AR237" i="394"/>
  <c r="AR233" i="394"/>
  <c r="AR229" i="394"/>
  <c r="AR225" i="394"/>
  <c r="AR222" i="394"/>
  <c r="AR220" i="394"/>
  <c r="AR218" i="394"/>
  <c r="AR216" i="394"/>
  <c r="AR214" i="394"/>
  <c r="AR212" i="394"/>
  <c r="AR203" i="394"/>
  <c r="AR197" i="394"/>
  <c r="AR193" i="394"/>
  <c r="AR189" i="394"/>
  <c r="AR185" i="394"/>
  <c r="AR181" i="394"/>
  <c r="AR177" i="394"/>
  <c r="AR174" i="394"/>
  <c r="AR172" i="394"/>
  <c r="AR170" i="394"/>
  <c r="AR168" i="394"/>
  <c r="AR166" i="394"/>
  <c r="AR164" i="394"/>
  <c r="AR155" i="394"/>
  <c r="AR149" i="394"/>
  <c r="AR145" i="394"/>
  <c r="AR141" i="394"/>
  <c r="AR137" i="394"/>
  <c r="AR133" i="394"/>
  <c r="AR129" i="394"/>
  <c r="AR126" i="394"/>
  <c r="AR124" i="394"/>
  <c r="AR122" i="394"/>
  <c r="AR120" i="394"/>
  <c r="AR118" i="394"/>
  <c r="AR116" i="394"/>
  <c r="AR107" i="394"/>
  <c r="AR101" i="394"/>
  <c r="AR97" i="394"/>
  <c r="AR93" i="394"/>
  <c r="AR89" i="394"/>
  <c r="AR85" i="394"/>
  <c r="AR81" i="394"/>
  <c r="AR78" i="394"/>
  <c r="AR76" i="394"/>
  <c r="AR74" i="394"/>
  <c r="AR72" i="394"/>
  <c r="AR70" i="394"/>
  <c r="AR68" i="394"/>
  <c r="AR59" i="394"/>
  <c r="AR53" i="394"/>
  <c r="AR49" i="394"/>
  <c r="AR45" i="394"/>
  <c r="AR41" i="394"/>
  <c r="AR37" i="394"/>
  <c r="AR33" i="394"/>
  <c r="AR30" i="394"/>
  <c r="AR28" i="394"/>
  <c r="AR26" i="394"/>
  <c r="AR24" i="394"/>
  <c r="AR22" i="394"/>
  <c r="AR20" i="394"/>
  <c r="AR11" i="394"/>
  <c r="AR305" i="395"/>
  <c r="AR301" i="395"/>
  <c r="AR297" i="395"/>
  <c r="AR293" i="395"/>
  <c r="AR289" i="395"/>
  <c r="AR285" i="395"/>
  <c r="AR282" i="395"/>
  <c r="AR280" i="395"/>
  <c r="AR278" i="395"/>
  <c r="AR276" i="395"/>
  <c r="AR274" i="395"/>
  <c r="AR272" i="395"/>
  <c r="AR263" i="395"/>
  <c r="AR257" i="395"/>
  <c r="AR253" i="395"/>
  <c r="AR249" i="395"/>
  <c r="AR245" i="395"/>
  <c r="AR241" i="395"/>
  <c r="AR237" i="395"/>
  <c r="AR234" i="395"/>
  <c r="AR232" i="395"/>
  <c r="AR230" i="395"/>
  <c r="AR228" i="395"/>
  <c r="AR226" i="395"/>
  <c r="AR224" i="395"/>
  <c r="AR215" i="395"/>
  <c r="AR209" i="395"/>
  <c r="AR205" i="395"/>
  <c r="AR201" i="395"/>
  <c r="AR197" i="395"/>
  <c r="AR193" i="395"/>
  <c r="AR189" i="395"/>
  <c r="AR186" i="395"/>
  <c r="AR184" i="395"/>
  <c r="AR182" i="395"/>
  <c r="AR180" i="395"/>
  <c r="AR178" i="395"/>
  <c r="AR176" i="395"/>
  <c r="AR167" i="395"/>
  <c r="AR161" i="395"/>
  <c r="AR157" i="395"/>
  <c r="AR153" i="395"/>
  <c r="AR149" i="395"/>
  <c r="AR145" i="395"/>
  <c r="AR141" i="395"/>
  <c r="AR138" i="395"/>
  <c r="AR136" i="395"/>
  <c r="AR134" i="395"/>
  <c r="AR132" i="395"/>
  <c r="AR130" i="395"/>
  <c r="AR128" i="395"/>
  <c r="AR119" i="395"/>
  <c r="AR113" i="395"/>
  <c r="AR109" i="395"/>
  <c r="AR105" i="395"/>
  <c r="AR101" i="395"/>
  <c r="AR97" i="395"/>
  <c r="AR93" i="395"/>
  <c r="AR90" i="395"/>
  <c r="AR88" i="395"/>
  <c r="AR86" i="395"/>
  <c r="AR84" i="395"/>
  <c r="AR82" i="395"/>
  <c r="AR80" i="395"/>
  <c r="AR71" i="395"/>
  <c r="AR65" i="395"/>
  <c r="AR61" i="395"/>
  <c r="AR57" i="395"/>
  <c r="AR53" i="395"/>
  <c r="AR49" i="395"/>
  <c r="AR45" i="395"/>
  <c r="AR42" i="395"/>
  <c r="AR40" i="395"/>
  <c r="AR38" i="395"/>
  <c r="AR36" i="395"/>
  <c r="AR34" i="395"/>
  <c r="AR32" i="395"/>
  <c r="AR23" i="395"/>
  <c r="AR17" i="395"/>
  <c r="AR13" i="395"/>
  <c r="AR9" i="395"/>
  <c r="AR197" i="396"/>
  <c r="AR193" i="396"/>
  <c r="AR189" i="396"/>
  <c r="AR186" i="396"/>
  <c r="AR184" i="396"/>
  <c r="AR182" i="396"/>
  <c r="AR180" i="396"/>
  <c r="AR178" i="396"/>
  <c r="AR176" i="396"/>
  <c r="AR167" i="396"/>
  <c r="AR161" i="396"/>
  <c r="AR157" i="396"/>
  <c r="AR153" i="396"/>
  <c r="AR149" i="396"/>
  <c r="AR145" i="396"/>
  <c r="AR141" i="396"/>
  <c r="AR138" i="396"/>
  <c r="AR136" i="396"/>
  <c r="AR134" i="396"/>
  <c r="AR132" i="396"/>
  <c r="AR130" i="396"/>
  <c r="AR128" i="396"/>
  <c r="AR119" i="396"/>
  <c r="AR113" i="396"/>
  <c r="AR109" i="396"/>
  <c r="AR105" i="396"/>
  <c r="AR101" i="396"/>
  <c r="AR97" i="396"/>
  <c r="AR93" i="396"/>
  <c r="AR90" i="396"/>
  <c r="AR88" i="396"/>
  <c r="AR86" i="396"/>
  <c r="AR84" i="396"/>
  <c r="AR82" i="396"/>
  <c r="AR80" i="396"/>
  <c r="AR71" i="396"/>
  <c r="AR65" i="396"/>
  <c r="AR61" i="396"/>
  <c r="AR57" i="396"/>
  <c r="AR53" i="396"/>
  <c r="AR49" i="396"/>
  <c r="AR45" i="396"/>
  <c r="AR42" i="396"/>
  <c r="AR40" i="396"/>
  <c r="AR38" i="396"/>
  <c r="AR36" i="396"/>
  <c r="AR34" i="396"/>
  <c r="AR32" i="396"/>
  <c r="AR23" i="396"/>
  <c r="AR17" i="396"/>
  <c r="AR13" i="396"/>
  <c r="AR9" i="396"/>
  <c r="AR305" i="397"/>
  <c r="AR301" i="397"/>
  <c r="AR297" i="397"/>
  <c r="AR294" i="397"/>
  <c r="AR292" i="397"/>
  <c r="AR290" i="397"/>
  <c r="AR288" i="397"/>
  <c r="AR286" i="397"/>
  <c r="AR284" i="397"/>
  <c r="AR275" i="397"/>
  <c r="AR269" i="397"/>
  <c r="AR265" i="397"/>
  <c r="AR261" i="397"/>
  <c r="AR257" i="397"/>
  <c r="AR253" i="397"/>
  <c r="AR249" i="397"/>
  <c r="AR246" i="397"/>
  <c r="AR244" i="397"/>
  <c r="AR242" i="397"/>
  <c r="AR240" i="397"/>
  <c r="AR238" i="397"/>
  <c r="AR236" i="397"/>
  <c r="AR227" i="397"/>
  <c r="AR221" i="397"/>
  <c r="AR217" i="397"/>
  <c r="AR213" i="397"/>
  <c r="AR209" i="397"/>
  <c r="AR205" i="397"/>
  <c r="AR201" i="397"/>
  <c r="AR198" i="397"/>
  <c r="AR196" i="397"/>
  <c r="AR194" i="397"/>
  <c r="AR192" i="397"/>
  <c r="AR190" i="397"/>
  <c r="AR188" i="397"/>
  <c r="AR179" i="397"/>
  <c r="AR173" i="397"/>
  <c r="AR169" i="397"/>
  <c r="AR165" i="397"/>
  <c r="AR161" i="397"/>
  <c r="AR157" i="397"/>
  <c r="AR153" i="397"/>
  <c r="AR150" i="397"/>
  <c r="AR148" i="397"/>
  <c r="AR146" i="397"/>
  <c r="AR144" i="397"/>
  <c r="AR142" i="397"/>
  <c r="AR140" i="397"/>
  <c r="AR131" i="397"/>
  <c r="AR125" i="397"/>
  <c r="AR121" i="397"/>
  <c r="AR117" i="397"/>
  <c r="AR113" i="397"/>
  <c r="AR109" i="397"/>
  <c r="AR105" i="397"/>
  <c r="AR102" i="397"/>
  <c r="AR100" i="397"/>
  <c r="AR98" i="397"/>
  <c r="AR96" i="397"/>
  <c r="AR94" i="397"/>
  <c r="AR92" i="397"/>
  <c r="AR83" i="397"/>
  <c r="AR77" i="397"/>
  <c r="AR73" i="397"/>
  <c r="AR69" i="397"/>
  <c r="AR65" i="397"/>
  <c r="AR61" i="397"/>
  <c r="AR57" i="397"/>
  <c r="AR54" i="397"/>
  <c r="AR52" i="397"/>
  <c r="AR50" i="397"/>
  <c r="AR48" i="397"/>
  <c r="AR46" i="397"/>
  <c r="AR44" i="397"/>
  <c r="AR35" i="397"/>
  <c r="AR29" i="397"/>
  <c r="AR25" i="397"/>
  <c r="AR21" i="397"/>
  <c r="AR17" i="397"/>
  <c r="AR13" i="397"/>
  <c r="AR9" i="397"/>
  <c r="AR174" i="398"/>
  <c r="AR172" i="398"/>
  <c r="AR170" i="398"/>
  <c r="AR168" i="398"/>
  <c r="AR166" i="398"/>
  <c r="AR164" i="398"/>
  <c r="AR155" i="398"/>
  <c r="AR149" i="398"/>
  <c r="AR145" i="398"/>
  <c r="AR141" i="398"/>
  <c r="AR137" i="398"/>
  <c r="AR133" i="398"/>
  <c r="AR129" i="398"/>
  <c r="AR126" i="398"/>
  <c r="AR124" i="398"/>
  <c r="AR122" i="398"/>
  <c r="AR120" i="398"/>
  <c r="AR118" i="398"/>
  <c r="AR116" i="398"/>
  <c r="AR107" i="398"/>
  <c r="AR101" i="398"/>
  <c r="AR97" i="398"/>
  <c r="AR93" i="398"/>
  <c r="AR89" i="398"/>
  <c r="AR85" i="398"/>
  <c r="AR81" i="398"/>
  <c r="AR78" i="398"/>
  <c r="AR76" i="398"/>
  <c r="AR74" i="398"/>
  <c r="AR72" i="398"/>
  <c r="AR70" i="398"/>
  <c r="AR68" i="398"/>
  <c r="AR59" i="398"/>
  <c r="AR53" i="398"/>
  <c r="AR49" i="398"/>
  <c r="AR45" i="398"/>
  <c r="AR41" i="398"/>
  <c r="AR37" i="398"/>
  <c r="AR33" i="398"/>
  <c r="AR30" i="398"/>
  <c r="AR28" i="398"/>
  <c r="AR26" i="398"/>
  <c r="AR24" i="398"/>
  <c r="AR22" i="398"/>
  <c r="AR20" i="398"/>
  <c r="AR11" i="398"/>
  <c r="AR47" i="396"/>
  <c r="AR305" i="394"/>
  <c r="AR301" i="394"/>
  <c r="AR297" i="394"/>
  <c r="AR294" i="394"/>
  <c r="AR292" i="394"/>
  <c r="AR290" i="394"/>
  <c r="AR288" i="394"/>
  <c r="AR286" i="394"/>
  <c r="AR284" i="394"/>
  <c r="AR257" i="394"/>
  <c r="AR253" i="394"/>
  <c r="AR249" i="394"/>
  <c r="AR246" i="394"/>
  <c r="AR244" i="394"/>
  <c r="AR242" i="394"/>
  <c r="AR240" i="394"/>
  <c r="AR238" i="394"/>
  <c r="AR236" i="394"/>
  <c r="AR209" i="394"/>
  <c r="AR205" i="394"/>
  <c r="AR201" i="394"/>
  <c r="AR198" i="394"/>
  <c r="AR196" i="394"/>
  <c r="AR194" i="394"/>
  <c r="AR192" i="394"/>
  <c r="AR190" i="394"/>
  <c r="AR188" i="394"/>
  <c r="AR161" i="394"/>
  <c r="AR157" i="394"/>
  <c r="AR153" i="394"/>
  <c r="AR150" i="394"/>
  <c r="AR148" i="394"/>
  <c r="AR146" i="394"/>
  <c r="AR144" i="394"/>
  <c r="AR142" i="394"/>
  <c r="AR140" i="394"/>
  <c r="AR113" i="394"/>
  <c r="AR109" i="394"/>
  <c r="AR105" i="394"/>
  <c r="AR102" i="394"/>
  <c r="AR100" i="394"/>
  <c r="AR98" i="394"/>
  <c r="AR96" i="394"/>
  <c r="AR94" i="394"/>
  <c r="AR92" i="394"/>
  <c r="AR65" i="394"/>
  <c r="AR61" i="394"/>
  <c r="AR57" i="394"/>
  <c r="AR54" i="394"/>
  <c r="AR52" i="394"/>
  <c r="AR50" i="394"/>
  <c r="AR48" i="394"/>
  <c r="AR46" i="394"/>
  <c r="AR44" i="394"/>
  <c r="AR17" i="394"/>
  <c r="AR13" i="394"/>
  <c r="AR9" i="394"/>
  <c r="AR306" i="395"/>
  <c r="AR304" i="395"/>
  <c r="AR302" i="395"/>
  <c r="AR300" i="395"/>
  <c r="AR298" i="395"/>
  <c r="AR296" i="395"/>
  <c r="AR269" i="395"/>
  <c r="AR265" i="395"/>
  <c r="AR261" i="395"/>
  <c r="AR258" i="395"/>
  <c r="AR256" i="395"/>
  <c r="AR254" i="395"/>
  <c r="AR252" i="395"/>
  <c r="AR250" i="395"/>
  <c r="AR248" i="395"/>
  <c r="AR221" i="395"/>
  <c r="AR217" i="395"/>
  <c r="AR213" i="395"/>
  <c r="AR210" i="395"/>
  <c r="AR208" i="395"/>
  <c r="AR206" i="395"/>
  <c r="AR204" i="395"/>
  <c r="AR202" i="395"/>
  <c r="AR200" i="395"/>
  <c r="AR173" i="395"/>
  <c r="AR169" i="395"/>
  <c r="AR165" i="395"/>
  <c r="AR162" i="395"/>
  <c r="AR160" i="395"/>
  <c r="AR158" i="395"/>
  <c r="AR156" i="395"/>
  <c r="AR154" i="395"/>
  <c r="AR152" i="395"/>
  <c r="AR125" i="395"/>
  <c r="AR121" i="395"/>
  <c r="AR117" i="395"/>
  <c r="AR114" i="395"/>
  <c r="AR112" i="395"/>
  <c r="AR110" i="395"/>
  <c r="AR108" i="395"/>
  <c r="AR106" i="395"/>
  <c r="AR104" i="395"/>
  <c r="AR77" i="395"/>
  <c r="AR73" i="395"/>
  <c r="AR69" i="395"/>
  <c r="AR66" i="395"/>
  <c r="AR64" i="395"/>
  <c r="AR62" i="395"/>
  <c r="AR60" i="395"/>
  <c r="AR58" i="395"/>
  <c r="AR56" i="395"/>
  <c r="AR29" i="395"/>
  <c r="AR25" i="395"/>
  <c r="AR21" i="395"/>
  <c r="AR18" i="395"/>
  <c r="AR16" i="395"/>
  <c r="AR14" i="395"/>
  <c r="AR12" i="395"/>
  <c r="AR10" i="395"/>
  <c r="AR8" i="395"/>
  <c r="AR173" i="396"/>
  <c r="AR169" i="396"/>
  <c r="AR165" i="396"/>
  <c r="AR162" i="396"/>
  <c r="AR160" i="396"/>
  <c r="AR158" i="396"/>
  <c r="AR156" i="396"/>
  <c r="AR154" i="396"/>
  <c r="AR152" i="396"/>
  <c r="AR125" i="396"/>
  <c r="AR121" i="396"/>
  <c r="AR117" i="396"/>
  <c r="AR114" i="396"/>
  <c r="AR112" i="396"/>
  <c r="AR110" i="396"/>
  <c r="AR108" i="396"/>
  <c r="AR106" i="396"/>
  <c r="AR104" i="396"/>
  <c r="AR77" i="396"/>
  <c r="AR73" i="396"/>
  <c r="AR69" i="396"/>
  <c r="AR66" i="396"/>
  <c r="AR64" i="396"/>
  <c r="AR62" i="396"/>
  <c r="AR60" i="396"/>
  <c r="AR58" i="396"/>
  <c r="AR56" i="396"/>
  <c r="AR29" i="396"/>
  <c r="AR25" i="396"/>
  <c r="AR21" i="396"/>
  <c r="AR18" i="396"/>
  <c r="AR16" i="396"/>
  <c r="AR14" i="396"/>
  <c r="AR12" i="396"/>
  <c r="AR10" i="396"/>
  <c r="AR8" i="396"/>
  <c r="AR281" i="397"/>
  <c r="AR277" i="397"/>
  <c r="AR273" i="397"/>
  <c r="AR270" i="397"/>
  <c r="AR268" i="397"/>
  <c r="AR266" i="397"/>
  <c r="AR264" i="397"/>
  <c r="AR262" i="397"/>
  <c r="AR260" i="397"/>
  <c r="AR233" i="397"/>
  <c r="AR229" i="397"/>
  <c r="AR225" i="397"/>
  <c r="AR222" i="397"/>
  <c r="AR220" i="397"/>
  <c r="AR218" i="397"/>
  <c r="AR216" i="397"/>
  <c r="AR214" i="397"/>
  <c r="AR212" i="397"/>
  <c r="AR185" i="397"/>
  <c r="AR181" i="397"/>
  <c r="AR177" i="397"/>
  <c r="AR174" i="397"/>
  <c r="AR172" i="397"/>
  <c r="AR170" i="397"/>
  <c r="AR168" i="397"/>
  <c r="AR166" i="397"/>
  <c r="AR164" i="397"/>
  <c r="AR137" i="397"/>
  <c r="AR133" i="397"/>
  <c r="AR129" i="397"/>
  <c r="AR126" i="397"/>
  <c r="AR124" i="397"/>
  <c r="AR122" i="397"/>
  <c r="AR120" i="397"/>
  <c r="AR118" i="397"/>
  <c r="AR116" i="397"/>
  <c r="AR89" i="397"/>
  <c r="AR85" i="397"/>
  <c r="AR81" i="397"/>
  <c r="AR78" i="397"/>
  <c r="AR76" i="397"/>
  <c r="AR74" i="397"/>
  <c r="AR72" i="397"/>
  <c r="AR70" i="397"/>
  <c r="AR68" i="397"/>
  <c r="AR41" i="397"/>
  <c r="AR37" i="397"/>
  <c r="AR33" i="397"/>
  <c r="AR30" i="397"/>
  <c r="AR28" i="397"/>
  <c r="AR26" i="397"/>
  <c r="AR24" i="397"/>
  <c r="AR22" i="397"/>
  <c r="AR20" i="397"/>
  <c r="AR161" i="398"/>
  <c r="AR157" i="398"/>
  <c r="AR153" i="398"/>
  <c r="AR150" i="398"/>
  <c r="AR148" i="398"/>
  <c r="AR146" i="398"/>
  <c r="AR144" i="398"/>
  <c r="AR142" i="398"/>
  <c r="AR140" i="398"/>
  <c r="AR113" i="398"/>
  <c r="AR109" i="398"/>
  <c r="AR105" i="398"/>
  <c r="AR102" i="398"/>
  <c r="AR100" i="398"/>
  <c r="AR98" i="398"/>
  <c r="AR96" i="398"/>
  <c r="AR94" i="398"/>
  <c r="AR92" i="398"/>
  <c r="AR65" i="398"/>
  <c r="AR61" i="398"/>
  <c r="AR57" i="398"/>
  <c r="AR54" i="398"/>
  <c r="AR52" i="398"/>
  <c r="AR50" i="398"/>
  <c r="AR48" i="398"/>
  <c r="AR46" i="398"/>
  <c r="AR44" i="398"/>
  <c r="AR17" i="398"/>
  <c r="AR13" i="398"/>
  <c r="AR9" i="398"/>
  <c r="AR306" i="394"/>
  <c r="AR304" i="394"/>
  <c r="AR302" i="394"/>
  <c r="AR300" i="394"/>
  <c r="AR298" i="394"/>
  <c r="AR296" i="394"/>
  <c r="AR282" i="394"/>
  <c r="AR280" i="394"/>
  <c r="AR278" i="394"/>
  <c r="AR276" i="394"/>
  <c r="AR274" i="394"/>
  <c r="AR272" i="394"/>
  <c r="AR258" i="394"/>
  <c r="AR256" i="394"/>
  <c r="AR254" i="394"/>
  <c r="AR252" i="394"/>
  <c r="AR250" i="394"/>
  <c r="AR248" i="394"/>
  <c r="AR234" i="394"/>
  <c r="AR232" i="394"/>
  <c r="AR230" i="394"/>
  <c r="AR228" i="394"/>
  <c r="AR226" i="394"/>
  <c r="AR224" i="394"/>
  <c r="AR210" i="394"/>
  <c r="AR208" i="394"/>
  <c r="AR206" i="394"/>
  <c r="AR204" i="394"/>
  <c r="AR202" i="394"/>
  <c r="AR200" i="394"/>
  <c r="AR186" i="394"/>
  <c r="AR184" i="394"/>
  <c r="AR182" i="394"/>
  <c r="AR180" i="394"/>
  <c r="AR178" i="394"/>
  <c r="AR176" i="394"/>
  <c r="AR162" i="394"/>
  <c r="AR160" i="394"/>
  <c r="AR158" i="394"/>
  <c r="AR156" i="394"/>
  <c r="AR154" i="394"/>
  <c r="AR152" i="394"/>
  <c r="AR138" i="394"/>
  <c r="AR136" i="394"/>
  <c r="AR134" i="394"/>
  <c r="AR132" i="394"/>
  <c r="AR130" i="394"/>
  <c r="AR128" i="394"/>
  <c r="AR114" i="394"/>
  <c r="AR112" i="394"/>
  <c r="AR110" i="394"/>
  <c r="AR108" i="394"/>
  <c r="AR106" i="394"/>
  <c r="AR104" i="394"/>
  <c r="AR90" i="394"/>
  <c r="AR88" i="394"/>
  <c r="AR86" i="394"/>
  <c r="AR84" i="394"/>
  <c r="AR82" i="394"/>
  <c r="AR80" i="394"/>
  <c r="AR66" i="394"/>
  <c r="AR64" i="394"/>
  <c r="AR62" i="394"/>
  <c r="AR60" i="394"/>
  <c r="AR58" i="394"/>
  <c r="AR56" i="394"/>
  <c r="AR42" i="394"/>
  <c r="AR40" i="394"/>
  <c r="AR38" i="394"/>
  <c r="AR36" i="394"/>
  <c r="AR34" i="394"/>
  <c r="AR32" i="394"/>
  <c r="AR18" i="394"/>
  <c r="AR16" i="394"/>
  <c r="AR14" i="394"/>
  <c r="AR12" i="394"/>
  <c r="AR10" i="394"/>
  <c r="AR8" i="394"/>
  <c r="AR294" i="395"/>
  <c r="AR292" i="395"/>
  <c r="AR290" i="395"/>
  <c r="AR288" i="395"/>
  <c r="AR286" i="395"/>
  <c r="AR284" i="395"/>
  <c r="AR270" i="395"/>
  <c r="AR268" i="395"/>
  <c r="AR266" i="395"/>
  <c r="AR264" i="395"/>
  <c r="AR262" i="395"/>
  <c r="AR260" i="395"/>
  <c r="AR246" i="395"/>
  <c r="AR244" i="395"/>
  <c r="AR242" i="395"/>
  <c r="AR240" i="395"/>
  <c r="AR238" i="395"/>
  <c r="AR236" i="395"/>
  <c r="AR222" i="395"/>
  <c r="AR220" i="395"/>
  <c r="AR218" i="395"/>
  <c r="AR216" i="395"/>
  <c r="AR214" i="395"/>
  <c r="AR212" i="395"/>
  <c r="AR198" i="395"/>
  <c r="AR196" i="395"/>
  <c r="AR194" i="395"/>
  <c r="AR192" i="395"/>
  <c r="AR190" i="395"/>
  <c r="AR188" i="395"/>
  <c r="AR174" i="395"/>
  <c r="AR172" i="395"/>
  <c r="AR170" i="395"/>
  <c r="AR168" i="395"/>
  <c r="AR166" i="395"/>
  <c r="AR164" i="395"/>
  <c r="AR150" i="395"/>
  <c r="AR148" i="395"/>
  <c r="AR146" i="395"/>
  <c r="AR144" i="395"/>
  <c r="AR142" i="395"/>
  <c r="AR140" i="395"/>
  <c r="AR126" i="395"/>
  <c r="AR124" i="395"/>
  <c r="AR122" i="395"/>
  <c r="AR120" i="395"/>
  <c r="AR118" i="395"/>
  <c r="AR116" i="395"/>
  <c r="AR102" i="395"/>
  <c r="AR100" i="395"/>
  <c r="AR98" i="395"/>
  <c r="AR96" i="395"/>
  <c r="AR94" i="395"/>
  <c r="AR92" i="395"/>
  <c r="AR78" i="395"/>
  <c r="AR76" i="395"/>
  <c r="AR74" i="395"/>
  <c r="AR72" i="395"/>
  <c r="AR70" i="395"/>
  <c r="AR68" i="395"/>
  <c r="AR54" i="395"/>
  <c r="AR52" i="395"/>
  <c r="AR50" i="395"/>
  <c r="AR48" i="395"/>
  <c r="AR46" i="395"/>
  <c r="AR44" i="395"/>
  <c r="AR30" i="395"/>
  <c r="AR28" i="395"/>
  <c r="AR26" i="395"/>
  <c r="AR24" i="395"/>
  <c r="AR22" i="395"/>
  <c r="AR20" i="395"/>
  <c r="AR198" i="396"/>
  <c r="AR196" i="396"/>
  <c r="AR194" i="396"/>
  <c r="AR192" i="396"/>
  <c r="AR190" i="396"/>
  <c r="AR188" i="396"/>
  <c r="AR174" i="396"/>
  <c r="AR172" i="396"/>
  <c r="AR170" i="396"/>
  <c r="AR168" i="396"/>
  <c r="AR166" i="396"/>
  <c r="AR164" i="396"/>
  <c r="AR150" i="396"/>
  <c r="AR148" i="396"/>
  <c r="AR146" i="396"/>
  <c r="AR144" i="396"/>
  <c r="AR142" i="396"/>
  <c r="AR140" i="396"/>
  <c r="AR126" i="396"/>
  <c r="AR124" i="396"/>
  <c r="AR122" i="396"/>
  <c r="AR120" i="396"/>
  <c r="AR118" i="396"/>
  <c r="AR116" i="396"/>
  <c r="AR102" i="396"/>
  <c r="AR100" i="396"/>
  <c r="AR98" i="396"/>
  <c r="AR96" i="396"/>
  <c r="AR94" i="396"/>
  <c r="AR92" i="396"/>
  <c r="AR78" i="396"/>
  <c r="AR76" i="396"/>
  <c r="AR74" i="396"/>
  <c r="AR72" i="396"/>
  <c r="AR70" i="396"/>
  <c r="AR68" i="396"/>
  <c r="AR54" i="396"/>
  <c r="AR52" i="396"/>
  <c r="AR50" i="396"/>
  <c r="AR48" i="396"/>
  <c r="AR46" i="396"/>
  <c r="AR44" i="396"/>
  <c r="AR30" i="396"/>
  <c r="AR28" i="396"/>
  <c r="AR26" i="396"/>
  <c r="AR24" i="396"/>
  <c r="AR22" i="396"/>
  <c r="AR20" i="396"/>
  <c r="AR306" i="397"/>
  <c r="AR304" i="397"/>
  <c r="AR302" i="397"/>
  <c r="AR300" i="397"/>
  <c r="AR298" i="397"/>
  <c r="AR296" i="397"/>
  <c r="AR282" i="397"/>
  <c r="AR280" i="397"/>
  <c r="AR278" i="397"/>
  <c r="AR276" i="397"/>
  <c r="AR274" i="397"/>
  <c r="AR272" i="397"/>
  <c r="AR258" i="397"/>
  <c r="AR256" i="397"/>
  <c r="AR254" i="397"/>
  <c r="AR252" i="397"/>
  <c r="AR250" i="397"/>
  <c r="AR248" i="397"/>
  <c r="AR234" i="397"/>
  <c r="AR232" i="397"/>
  <c r="AR230" i="397"/>
  <c r="AR228" i="397"/>
  <c r="AR226" i="397"/>
  <c r="AR224" i="397"/>
  <c r="AR210" i="397"/>
  <c r="AR208" i="397"/>
  <c r="AR206" i="397"/>
  <c r="AR204" i="397"/>
  <c r="AR202" i="397"/>
  <c r="AR200" i="397"/>
  <c r="AR186" i="397"/>
  <c r="AR184" i="397"/>
  <c r="AR182" i="397"/>
  <c r="AR180" i="397"/>
  <c r="AR178" i="397"/>
  <c r="AR176" i="397"/>
  <c r="AR162" i="397"/>
  <c r="AR160" i="397"/>
  <c r="AR158" i="397"/>
  <c r="AR156" i="397"/>
  <c r="AR154" i="397"/>
  <c r="AR152" i="397"/>
  <c r="AR138" i="397"/>
  <c r="AR136" i="397"/>
  <c r="AR134" i="397"/>
  <c r="AR132" i="397"/>
  <c r="AR130" i="397"/>
  <c r="AR128" i="397"/>
  <c r="AR114" i="397"/>
  <c r="AR112" i="397"/>
  <c r="AR110" i="397"/>
  <c r="AR108" i="397"/>
  <c r="AR106" i="397"/>
  <c r="AR104" i="397"/>
  <c r="AR90" i="397"/>
  <c r="AR88" i="397"/>
  <c r="AR86" i="397"/>
  <c r="AR84" i="397"/>
  <c r="AR82" i="397"/>
  <c r="AR80" i="397"/>
  <c r="AR66" i="397"/>
  <c r="AR64" i="397"/>
  <c r="AR62" i="397"/>
  <c r="AR60" i="397"/>
  <c r="AR58" i="397"/>
  <c r="AR56" i="397"/>
  <c r="AR42" i="397"/>
  <c r="AR40" i="397"/>
  <c r="AR38" i="397"/>
  <c r="AR36" i="397"/>
  <c r="AR34" i="397"/>
  <c r="AR32" i="397"/>
  <c r="AR18" i="397"/>
  <c r="AR16" i="397"/>
  <c r="AR14" i="397"/>
  <c r="AR12" i="397"/>
  <c r="AR10" i="397"/>
  <c r="AR8" i="397"/>
  <c r="AR162" i="398"/>
  <c r="AR160" i="398"/>
  <c r="AR158" i="398"/>
  <c r="AR156" i="398"/>
  <c r="AR154" i="398"/>
  <c r="AR152" i="398"/>
  <c r="AR138" i="398"/>
  <c r="AR136" i="398"/>
  <c r="AR134" i="398"/>
  <c r="AR132" i="398"/>
  <c r="AR130" i="398"/>
  <c r="AR128" i="398"/>
  <c r="AR114" i="398"/>
  <c r="AR112" i="398"/>
  <c r="AR110" i="398"/>
  <c r="AR108" i="398"/>
  <c r="AR106" i="398"/>
  <c r="AR104" i="398"/>
  <c r="AR90" i="398"/>
  <c r="AR88" i="398"/>
  <c r="AR86" i="398"/>
  <c r="AR84" i="398"/>
  <c r="AR82" i="398"/>
  <c r="AR80" i="398"/>
  <c r="AR66" i="398"/>
  <c r="AR64" i="398"/>
  <c r="AR62" i="398"/>
  <c r="AR60" i="398"/>
  <c r="AR58" i="398"/>
  <c r="AR56" i="398"/>
  <c r="AR42" i="398"/>
  <c r="AR40" i="398"/>
  <c r="AR38" i="398"/>
  <c r="AR36" i="398"/>
  <c r="AR34" i="398"/>
  <c r="AR32" i="398"/>
  <c r="AR18" i="398"/>
  <c r="AR16" i="398"/>
  <c r="AR14" i="398"/>
  <c r="AR12" i="398"/>
  <c r="AR10" i="398"/>
  <c r="AR8" i="398"/>
</calcChain>
</file>

<file path=xl/sharedStrings.xml><?xml version="1.0" encoding="utf-8"?>
<sst xmlns="http://schemas.openxmlformats.org/spreadsheetml/2006/main" count="11603" uniqueCount="4482">
  <si>
    <t>単位</t>
  </si>
  <si>
    <t>単位数</t>
  </si>
  <si>
    <t>G220</t>
  </si>
  <si>
    <t>G219</t>
  </si>
  <si>
    <t>G218</t>
  </si>
  <si>
    <t>G217</t>
  </si>
  <si>
    <t>G216</t>
  </si>
  <si>
    <t>G215</t>
  </si>
  <si>
    <t>G214</t>
  </si>
  <si>
    <t>G213</t>
  </si>
  <si>
    <t>G212</t>
  </si>
  <si>
    <t>G211</t>
  </si>
  <si>
    <t>G210</t>
  </si>
  <si>
    <t>G209</t>
  </si>
  <si>
    <t>G208</t>
  </si>
  <si>
    <t>G207</t>
  </si>
  <si>
    <t>G206</t>
  </si>
  <si>
    <t>G205</t>
  </si>
  <si>
    <t>G204</t>
  </si>
  <si>
    <t>G203</t>
  </si>
  <si>
    <t>G202</t>
  </si>
  <si>
    <t>G201</t>
  </si>
  <si>
    <t>G200</t>
  </si>
  <si>
    <t>G199</t>
  </si>
  <si>
    <t>G198</t>
  </si>
  <si>
    <t>G197</t>
  </si>
  <si>
    <t>G196</t>
  </si>
  <si>
    <t>G195</t>
  </si>
  <si>
    <t>G194</t>
  </si>
  <si>
    <t>G193</t>
  </si>
  <si>
    <t>G192</t>
  </si>
  <si>
    <t>G191</t>
  </si>
  <si>
    <t>G190</t>
  </si>
  <si>
    <t>G189</t>
  </si>
  <si>
    <t>G188</t>
  </si>
  <si>
    <t>G187</t>
  </si>
  <si>
    <t>G186</t>
  </si>
  <si>
    <t>G185</t>
  </si>
  <si>
    <t>G184</t>
  </si>
  <si>
    <t>G183</t>
  </si>
  <si>
    <t>G182</t>
  </si>
  <si>
    <t>G181</t>
  </si>
  <si>
    <t>G180</t>
  </si>
  <si>
    <t>G179</t>
  </si>
  <si>
    <t>G178</t>
  </si>
  <si>
    <t>G177</t>
  </si>
  <si>
    <t>G176</t>
  </si>
  <si>
    <t>G175</t>
  </si>
  <si>
    <t>G174</t>
  </si>
  <si>
    <t>G173</t>
  </si>
  <si>
    <t>G172</t>
  </si>
  <si>
    <t>G171</t>
  </si>
  <si>
    <t>G170</t>
  </si>
  <si>
    <t>G169</t>
  </si>
  <si>
    <t>G168</t>
  </si>
  <si>
    <t>G167</t>
  </si>
  <si>
    <t>G166</t>
  </si>
  <si>
    <t>G165</t>
  </si>
  <si>
    <t>G164</t>
  </si>
  <si>
    <t>G163</t>
  </si>
  <si>
    <t>G162</t>
  </si>
  <si>
    <t>G161</t>
  </si>
  <si>
    <t>G160</t>
  </si>
  <si>
    <t>G159</t>
  </si>
  <si>
    <t>G158</t>
  </si>
  <si>
    <t>G157</t>
  </si>
  <si>
    <t>G156</t>
  </si>
  <si>
    <t>G155</t>
  </si>
  <si>
    <t>G154</t>
  </si>
  <si>
    <t>G153</t>
  </si>
  <si>
    <t>G152</t>
  </si>
  <si>
    <t>G151</t>
  </si>
  <si>
    <t>G150</t>
  </si>
  <si>
    <t>G149</t>
  </si>
  <si>
    <t>G148</t>
  </si>
  <si>
    <t>G147</t>
  </si>
  <si>
    <t>G146</t>
  </si>
  <si>
    <t>G145</t>
  </si>
  <si>
    <t>G144</t>
  </si>
  <si>
    <t>G143</t>
  </si>
  <si>
    <t>G142</t>
  </si>
  <si>
    <t>G141</t>
  </si>
  <si>
    <t>G140</t>
  </si>
  <si>
    <t>G139</t>
  </si>
  <si>
    <t>G138</t>
  </si>
  <si>
    <t>G137</t>
  </si>
  <si>
    <t>G136</t>
  </si>
  <si>
    <t>G135</t>
  </si>
  <si>
    <t>G134</t>
  </si>
  <si>
    <t>G133</t>
  </si>
  <si>
    <t>G132</t>
  </si>
  <si>
    <t>G131</t>
  </si>
  <si>
    <t>G130</t>
  </si>
  <si>
    <t>G129</t>
  </si>
  <si>
    <t>G128</t>
  </si>
  <si>
    <t>G127</t>
  </si>
  <si>
    <t>G126</t>
  </si>
  <si>
    <t>G125</t>
  </si>
  <si>
    <t>G124</t>
  </si>
  <si>
    <t>G123</t>
  </si>
  <si>
    <t>G122</t>
  </si>
  <si>
    <t>G121</t>
  </si>
  <si>
    <t>G120</t>
  </si>
  <si>
    <t>G119</t>
  </si>
  <si>
    <t>G118</t>
  </si>
  <si>
    <t>G117</t>
  </si>
  <si>
    <t>G116</t>
  </si>
  <si>
    <t>G115</t>
  </si>
  <si>
    <t>G114</t>
  </si>
  <si>
    <t>G113</t>
  </si>
  <si>
    <t>G112</t>
  </si>
  <si>
    <t>G111</t>
  </si>
  <si>
    <t>G110</t>
  </si>
  <si>
    <t>G109</t>
  </si>
  <si>
    <t>G108</t>
  </si>
  <si>
    <t>G107</t>
  </si>
  <si>
    <t>G106</t>
  </si>
  <si>
    <t>G105</t>
  </si>
  <si>
    <t>G104</t>
  </si>
  <si>
    <t>G103</t>
  </si>
  <si>
    <t>G102</t>
  </si>
  <si>
    <t>G101</t>
  </si>
  <si>
    <t>G100</t>
  </si>
  <si>
    <t>G099</t>
  </si>
  <si>
    <t>G098</t>
  </si>
  <si>
    <t>G097</t>
  </si>
  <si>
    <t>G096</t>
  </si>
  <si>
    <t>G095</t>
  </si>
  <si>
    <t>G094</t>
  </si>
  <si>
    <t>G093</t>
  </si>
  <si>
    <t>G092</t>
  </si>
  <si>
    <t>G091</t>
  </si>
  <si>
    <t>G090</t>
  </si>
  <si>
    <t>G089</t>
  </si>
  <si>
    <t>G088</t>
  </si>
  <si>
    <t>G087</t>
  </si>
  <si>
    <t>G086</t>
  </si>
  <si>
    <t>G085</t>
  </si>
  <si>
    <t>G084</t>
  </si>
  <si>
    <t>G083</t>
  </si>
  <si>
    <t>G082</t>
  </si>
  <si>
    <t>G081</t>
  </si>
  <si>
    <t>G080</t>
  </si>
  <si>
    <t>G079</t>
  </si>
  <si>
    <t>G078</t>
  </si>
  <si>
    <t>G077</t>
  </si>
  <si>
    <t>G076</t>
  </si>
  <si>
    <t>G075</t>
  </si>
  <si>
    <t>G074</t>
  </si>
  <si>
    <t>G073</t>
  </si>
  <si>
    <t>G072</t>
  </si>
  <si>
    <t>G071</t>
  </si>
  <si>
    <t>G070</t>
  </si>
  <si>
    <t>G069</t>
  </si>
  <si>
    <t>G068</t>
  </si>
  <si>
    <t>G067</t>
  </si>
  <si>
    <t>G066</t>
  </si>
  <si>
    <t>G065</t>
  </si>
  <si>
    <t>G064</t>
  </si>
  <si>
    <t>G063</t>
  </si>
  <si>
    <t>G062</t>
  </si>
  <si>
    <t>G061</t>
  </si>
  <si>
    <t>G060</t>
  </si>
  <si>
    <t>G059</t>
  </si>
  <si>
    <t>G058</t>
  </si>
  <si>
    <t>G057</t>
  </si>
  <si>
    <t>G056</t>
  </si>
  <si>
    <t>G055</t>
  </si>
  <si>
    <t>G054</t>
  </si>
  <si>
    <t>G053</t>
  </si>
  <si>
    <t>G052</t>
  </si>
  <si>
    <t>G051</t>
  </si>
  <si>
    <t>G050</t>
  </si>
  <si>
    <t>G049</t>
  </si>
  <si>
    <t>G048</t>
  </si>
  <si>
    <t>G047</t>
  </si>
  <si>
    <t>G046</t>
  </si>
  <si>
    <t>G045</t>
  </si>
  <si>
    <t>G044</t>
  </si>
  <si>
    <t>G043</t>
  </si>
  <si>
    <t>G042</t>
  </si>
  <si>
    <t>G041</t>
  </si>
  <si>
    <t>G040</t>
  </si>
  <si>
    <t>G039</t>
  </si>
  <si>
    <t>G038</t>
  </si>
  <si>
    <t>G037</t>
  </si>
  <si>
    <t>G036</t>
  </si>
  <si>
    <t>G035</t>
  </si>
  <si>
    <t>G034</t>
  </si>
  <si>
    <t>G033</t>
  </si>
  <si>
    <t>G032</t>
  </si>
  <si>
    <t>G031</t>
  </si>
  <si>
    <t>G030</t>
  </si>
  <si>
    <t>G029</t>
  </si>
  <si>
    <t>G028</t>
  </si>
  <si>
    <t>G027</t>
  </si>
  <si>
    <t>G026</t>
  </si>
  <si>
    <t>G025</t>
  </si>
  <si>
    <t>G024</t>
  </si>
  <si>
    <t>G023</t>
  </si>
  <si>
    <t>G022</t>
  </si>
  <si>
    <t>G021</t>
  </si>
  <si>
    <t>G020</t>
  </si>
  <si>
    <t>G019</t>
  </si>
  <si>
    <t>G018</t>
  </si>
  <si>
    <t>G017</t>
  </si>
  <si>
    <t>G016</t>
  </si>
  <si>
    <t>G015</t>
  </si>
  <si>
    <t>G014</t>
  </si>
  <si>
    <t>G013</t>
  </si>
  <si>
    <t>G012</t>
  </si>
  <si>
    <t>G011</t>
  </si>
  <si>
    <t>G010</t>
  </si>
  <si>
    <t>G009</t>
  </si>
  <si>
    <t>G008</t>
  </si>
  <si>
    <t>G007</t>
  </si>
  <si>
    <t>G006</t>
  </si>
  <si>
    <t>G005</t>
  </si>
  <si>
    <t>G004</t>
  </si>
  <si>
    <t>G003</t>
  </si>
  <si>
    <t>G002</t>
  </si>
  <si>
    <t>G001</t>
  </si>
  <si>
    <t>G500</t>
  </si>
  <si>
    <t>G499</t>
  </si>
  <si>
    <t>G498</t>
  </si>
  <si>
    <t>G497</t>
  </si>
  <si>
    <t>G496</t>
  </si>
  <si>
    <t>G495</t>
  </si>
  <si>
    <t>G494</t>
  </si>
  <si>
    <t>G493</t>
  </si>
  <si>
    <t>G492</t>
  </si>
  <si>
    <t>G491</t>
  </si>
  <si>
    <t>G490</t>
  </si>
  <si>
    <t>G489</t>
  </si>
  <si>
    <t>G488</t>
  </si>
  <si>
    <t>G487</t>
  </si>
  <si>
    <t>G486</t>
  </si>
  <si>
    <t>G485</t>
  </si>
  <si>
    <t>G484</t>
  </si>
  <si>
    <t>G483</t>
  </si>
  <si>
    <t>G482</t>
  </si>
  <si>
    <t>G481</t>
  </si>
  <si>
    <t>G480</t>
  </si>
  <si>
    <t>G479</t>
  </si>
  <si>
    <t>G478</t>
  </si>
  <si>
    <t>G477</t>
  </si>
  <si>
    <t>G476</t>
  </si>
  <si>
    <t>G475</t>
  </si>
  <si>
    <t>G474</t>
  </si>
  <si>
    <t>G473</t>
  </si>
  <si>
    <t>G472</t>
  </si>
  <si>
    <t>G471</t>
  </si>
  <si>
    <t>G470</t>
  </si>
  <si>
    <t>G469</t>
  </si>
  <si>
    <t>G468</t>
  </si>
  <si>
    <t>G467</t>
  </si>
  <si>
    <t>G466</t>
  </si>
  <si>
    <t>G465</t>
  </si>
  <si>
    <t>G464</t>
  </si>
  <si>
    <t>G463</t>
  </si>
  <si>
    <t>G462</t>
  </si>
  <si>
    <t>G461</t>
  </si>
  <si>
    <t>G460</t>
  </si>
  <si>
    <t>G459</t>
  </si>
  <si>
    <t>G458</t>
  </si>
  <si>
    <t>G457</t>
  </si>
  <si>
    <t>G456</t>
  </si>
  <si>
    <t>G455</t>
  </si>
  <si>
    <t>G454</t>
  </si>
  <si>
    <t>G453</t>
  </si>
  <si>
    <t>G452</t>
  </si>
  <si>
    <t>G451</t>
  </si>
  <si>
    <t>G450</t>
  </si>
  <si>
    <t>G449</t>
  </si>
  <si>
    <t>G448</t>
  </si>
  <si>
    <t>G447</t>
  </si>
  <si>
    <t>G446</t>
  </si>
  <si>
    <t>G445</t>
  </si>
  <si>
    <t>G444</t>
  </si>
  <si>
    <t>G443</t>
  </si>
  <si>
    <t>G442</t>
  </si>
  <si>
    <t>G441</t>
  </si>
  <si>
    <t>G440</t>
  </si>
  <si>
    <t>G439</t>
  </si>
  <si>
    <t>G438</t>
  </si>
  <si>
    <t>G437</t>
  </si>
  <si>
    <t>G436</t>
  </si>
  <si>
    <t>G435</t>
  </si>
  <si>
    <t>G434</t>
  </si>
  <si>
    <t>G433</t>
  </si>
  <si>
    <t>G432</t>
  </si>
  <si>
    <t>G431</t>
  </si>
  <si>
    <t>G430</t>
  </si>
  <si>
    <t>G429</t>
  </si>
  <si>
    <t>G428</t>
  </si>
  <si>
    <t>G427</t>
  </si>
  <si>
    <t>G426</t>
  </si>
  <si>
    <t>G425</t>
  </si>
  <si>
    <t>G424</t>
  </si>
  <si>
    <t>G423</t>
  </si>
  <si>
    <t>G422</t>
  </si>
  <si>
    <t>G421</t>
  </si>
  <si>
    <t>G420</t>
  </si>
  <si>
    <t>G419</t>
  </si>
  <si>
    <t>G418</t>
  </si>
  <si>
    <t>G417</t>
  </si>
  <si>
    <t>G416</t>
  </si>
  <si>
    <t>G415</t>
  </si>
  <si>
    <t>G414</t>
  </si>
  <si>
    <t>G413</t>
  </si>
  <si>
    <t>G412</t>
  </si>
  <si>
    <t>G411</t>
  </si>
  <si>
    <t>G410</t>
  </si>
  <si>
    <t>G409</t>
  </si>
  <si>
    <t>G408</t>
  </si>
  <si>
    <t>G407</t>
  </si>
  <si>
    <t>G406</t>
  </si>
  <si>
    <t>G405</t>
  </si>
  <si>
    <t>G404</t>
  </si>
  <si>
    <t>G403</t>
  </si>
  <si>
    <t>G402</t>
  </si>
  <si>
    <t>G401</t>
  </si>
  <si>
    <t>G400</t>
  </si>
  <si>
    <t>G399</t>
  </si>
  <si>
    <t>G398</t>
  </si>
  <si>
    <t>G397</t>
  </si>
  <si>
    <t>G396</t>
  </si>
  <si>
    <t>G395</t>
  </si>
  <si>
    <t>G394</t>
  </si>
  <si>
    <t>G393</t>
  </si>
  <si>
    <t>G392</t>
  </si>
  <si>
    <t>G391</t>
  </si>
  <si>
    <t>G390</t>
  </si>
  <si>
    <t>G389</t>
  </si>
  <si>
    <t>G388</t>
  </si>
  <si>
    <t>G387</t>
  </si>
  <si>
    <t>G386</t>
  </si>
  <si>
    <t>G385</t>
  </si>
  <si>
    <t>G384</t>
  </si>
  <si>
    <t>G383</t>
  </si>
  <si>
    <t>G382</t>
  </si>
  <si>
    <t>G381</t>
  </si>
  <si>
    <t>G380</t>
  </si>
  <si>
    <t>G379</t>
  </si>
  <si>
    <t>G378</t>
  </si>
  <si>
    <t>G377</t>
  </si>
  <si>
    <t>G376</t>
  </si>
  <si>
    <t>G375</t>
  </si>
  <si>
    <t>G374</t>
  </si>
  <si>
    <t>G373</t>
  </si>
  <si>
    <t>G372</t>
  </si>
  <si>
    <t>G371</t>
  </si>
  <si>
    <t>G370</t>
  </si>
  <si>
    <t>G369</t>
  </si>
  <si>
    <t>G368</t>
  </si>
  <si>
    <t>G367</t>
  </si>
  <si>
    <t>G366</t>
  </si>
  <si>
    <t>G365</t>
  </si>
  <si>
    <t>G364</t>
  </si>
  <si>
    <t>G363</t>
  </si>
  <si>
    <t>G362</t>
  </si>
  <si>
    <t>G361</t>
  </si>
  <si>
    <t>G360</t>
  </si>
  <si>
    <t>G359</t>
  </si>
  <si>
    <t>G358</t>
  </si>
  <si>
    <t>G357</t>
  </si>
  <si>
    <t>G356</t>
  </si>
  <si>
    <t>G355</t>
  </si>
  <si>
    <t>G354</t>
  </si>
  <si>
    <t>G353</t>
  </si>
  <si>
    <t>G352</t>
  </si>
  <si>
    <t>G351</t>
  </si>
  <si>
    <t>G350</t>
  </si>
  <si>
    <t>G349</t>
  </si>
  <si>
    <t>G348</t>
  </si>
  <si>
    <t>G347</t>
  </si>
  <si>
    <t>G346</t>
  </si>
  <si>
    <t>G345</t>
  </si>
  <si>
    <t>G344</t>
  </si>
  <si>
    <t>G343</t>
  </si>
  <si>
    <t>G342</t>
  </si>
  <si>
    <t>G341</t>
  </si>
  <si>
    <t>G340</t>
  </si>
  <si>
    <t>G339</t>
  </si>
  <si>
    <t>G338</t>
  </si>
  <si>
    <t>G337</t>
  </si>
  <si>
    <t>G336</t>
  </si>
  <si>
    <t>G335</t>
  </si>
  <si>
    <t>G334</t>
  </si>
  <si>
    <t>G333</t>
  </si>
  <si>
    <t>G332</t>
  </si>
  <si>
    <t>G331</t>
  </si>
  <si>
    <t>G330</t>
  </si>
  <si>
    <t>G329</t>
  </si>
  <si>
    <t>G328</t>
  </si>
  <si>
    <t>G327</t>
  </si>
  <si>
    <t>G326</t>
  </si>
  <si>
    <t>G325</t>
  </si>
  <si>
    <t>G324</t>
  </si>
  <si>
    <t>G323</t>
  </si>
  <si>
    <t>G322</t>
  </si>
  <si>
    <t>G321</t>
  </si>
  <si>
    <t>G320</t>
  </si>
  <si>
    <t>G319</t>
  </si>
  <si>
    <t>G318</t>
  </si>
  <si>
    <t>G317</t>
  </si>
  <si>
    <t>G316</t>
  </si>
  <si>
    <t>G315</t>
  </si>
  <si>
    <t>G314</t>
  </si>
  <si>
    <t>G313</t>
  </si>
  <si>
    <t>G312</t>
  </si>
  <si>
    <t>G311</t>
  </si>
  <si>
    <t>G310</t>
  </si>
  <si>
    <t>G309</t>
  </si>
  <si>
    <t>G308</t>
  </si>
  <si>
    <t>G307</t>
  </si>
  <si>
    <t>G306</t>
  </si>
  <si>
    <t>G305</t>
  </si>
  <si>
    <t>G304</t>
  </si>
  <si>
    <t>G303</t>
  </si>
  <si>
    <t>G302</t>
  </si>
  <si>
    <t>G301</t>
  </si>
  <si>
    <t>G300</t>
  </si>
  <si>
    <t>G299</t>
  </si>
  <si>
    <t>G298</t>
  </si>
  <si>
    <t>G297</t>
  </si>
  <si>
    <t>G296</t>
  </si>
  <si>
    <t>G295</t>
  </si>
  <si>
    <t>G294</t>
  </si>
  <si>
    <t>G293</t>
  </si>
  <si>
    <t>G292</t>
  </si>
  <si>
    <t>G291</t>
  </si>
  <si>
    <t>G290</t>
  </si>
  <si>
    <t>G289</t>
  </si>
  <si>
    <t>G288</t>
  </si>
  <si>
    <t>G287</t>
  </si>
  <si>
    <t>G286</t>
  </si>
  <si>
    <t>G285</t>
  </si>
  <si>
    <t>G284</t>
  </si>
  <si>
    <t>G283</t>
  </si>
  <si>
    <t>G282</t>
  </si>
  <si>
    <t>G281</t>
  </si>
  <si>
    <t>G280</t>
  </si>
  <si>
    <t>G279</t>
  </si>
  <si>
    <t>G278</t>
  </si>
  <si>
    <t>G277</t>
  </si>
  <si>
    <t>G276</t>
  </si>
  <si>
    <t>G275</t>
  </si>
  <si>
    <t>G274</t>
  </si>
  <si>
    <t>G273</t>
  </si>
  <si>
    <t>G272</t>
  </si>
  <si>
    <t>G271</t>
  </si>
  <si>
    <t>G270</t>
  </si>
  <si>
    <t>G269</t>
  </si>
  <si>
    <t>G268</t>
  </si>
  <si>
    <t>G267</t>
  </si>
  <si>
    <t>G266</t>
  </si>
  <si>
    <t>G265</t>
  </si>
  <si>
    <t>G264</t>
  </si>
  <si>
    <t>G263</t>
  </si>
  <si>
    <t>G262</t>
  </si>
  <si>
    <t>G261</t>
  </si>
  <si>
    <t>G260</t>
  </si>
  <si>
    <t>G259</t>
  </si>
  <si>
    <t>G258</t>
  </si>
  <si>
    <t>G257</t>
  </si>
  <si>
    <t>G256</t>
  </si>
  <si>
    <t>G255</t>
  </si>
  <si>
    <t>G254</t>
  </si>
  <si>
    <t>G253</t>
  </si>
  <si>
    <t>G252</t>
  </si>
  <si>
    <t>G251</t>
  </si>
  <si>
    <t>G250</t>
  </si>
  <si>
    <t>G249</t>
  </si>
  <si>
    <t>G248</t>
  </si>
  <si>
    <t>G247</t>
  </si>
  <si>
    <t>G246</t>
  </si>
  <si>
    <t>G245</t>
  </si>
  <si>
    <t>G244</t>
  </si>
  <si>
    <t>G243</t>
  </si>
  <si>
    <t>G242</t>
  </si>
  <si>
    <t>G241</t>
  </si>
  <si>
    <t>G240</t>
  </si>
  <si>
    <t>G239</t>
  </si>
  <si>
    <t>G238</t>
  </si>
  <si>
    <t>G237</t>
  </si>
  <si>
    <t>G236</t>
  </si>
  <si>
    <t>G235</t>
  </si>
  <si>
    <t>G234</t>
  </si>
  <si>
    <t>G233</t>
  </si>
  <si>
    <t>G232</t>
  </si>
  <si>
    <t>G231</t>
  </si>
  <si>
    <t>G230</t>
  </si>
  <si>
    <t>G229</t>
  </si>
  <si>
    <t>G228</t>
  </si>
  <si>
    <t>G227</t>
  </si>
  <si>
    <t>G226</t>
  </si>
  <si>
    <t>G225</t>
  </si>
  <si>
    <t>G224</t>
  </si>
  <si>
    <t>G223</t>
  </si>
  <si>
    <t>G222</t>
  </si>
  <si>
    <t>G221</t>
  </si>
  <si>
    <t>G760</t>
  </si>
  <si>
    <t>G759</t>
  </si>
  <si>
    <t>G758</t>
  </si>
  <si>
    <t>G757</t>
  </si>
  <si>
    <t>G756</t>
  </si>
  <si>
    <t>G755</t>
  </si>
  <si>
    <t>G754</t>
  </si>
  <si>
    <t>G753</t>
  </si>
  <si>
    <t>G752</t>
  </si>
  <si>
    <t>G751</t>
  </si>
  <si>
    <t>G750</t>
  </si>
  <si>
    <t>G749</t>
  </si>
  <si>
    <t>G748</t>
  </si>
  <si>
    <t>G747</t>
  </si>
  <si>
    <t>G746</t>
  </si>
  <si>
    <t>G745</t>
  </si>
  <si>
    <t>G744</t>
  </si>
  <si>
    <t>G743</t>
  </si>
  <si>
    <t>G742</t>
  </si>
  <si>
    <t>G741</t>
  </si>
  <si>
    <t>G740</t>
  </si>
  <si>
    <t>G739</t>
  </si>
  <si>
    <t>G738</t>
  </si>
  <si>
    <t>G737</t>
  </si>
  <si>
    <t>G736</t>
  </si>
  <si>
    <t>G735</t>
  </si>
  <si>
    <t>G734</t>
  </si>
  <si>
    <t>G733</t>
  </si>
  <si>
    <t>G732</t>
  </si>
  <si>
    <t>G731</t>
  </si>
  <si>
    <t>G730</t>
  </si>
  <si>
    <t>G729</t>
  </si>
  <si>
    <t>G728</t>
  </si>
  <si>
    <t>G727</t>
  </si>
  <si>
    <t>G726</t>
  </si>
  <si>
    <t>G725</t>
  </si>
  <si>
    <t>G724</t>
  </si>
  <si>
    <t>G723</t>
  </si>
  <si>
    <t>G722</t>
  </si>
  <si>
    <t>G721</t>
  </si>
  <si>
    <t>G720</t>
  </si>
  <si>
    <t>G719</t>
  </si>
  <si>
    <t>G718</t>
  </si>
  <si>
    <t>G717</t>
  </si>
  <si>
    <t>G716</t>
  </si>
  <si>
    <t>G715</t>
  </si>
  <si>
    <t>G714</t>
  </si>
  <si>
    <t>G713</t>
  </si>
  <si>
    <t>G712</t>
  </si>
  <si>
    <t>G711</t>
  </si>
  <si>
    <t>G710</t>
  </si>
  <si>
    <t>G709</t>
  </si>
  <si>
    <t>G708</t>
  </si>
  <si>
    <t>G707</t>
  </si>
  <si>
    <t>G706</t>
  </si>
  <si>
    <t>G705</t>
  </si>
  <si>
    <t>G704</t>
  </si>
  <si>
    <t>G703</t>
  </si>
  <si>
    <t>G702</t>
  </si>
  <si>
    <t>G701</t>
  </si>
  <si>
    <t>G700</t>
  </si>
  <si>
    <t>G699</t>
  </si>
  <si>
    <t>G698</t>
  </si>
  <si>
    <t>G697</t>
  </si>
  <si>
    <t>G696</t>
  </si>
  <si>
    <t>G695</t>
  </si>
  <si>
    <t>G694</t>
  </si>
  <si>
    <t>G693</t>
  </si>
  <si>
    <t>G692</t>
  </si>
  <si>
    <t>G691</t>
  </si>
  <si>
    <t>G690</t>
  </si>
  <si>
    <t>G689</t>
  </si>
  <si>
    <t>G688</t>
  </si>
  <si>
    <t>G687</t>
  </si>
  <si>
    <t>G686</t>
  </si>
  <si>
    <t>G685</t>
  </si>
  <si>
    <t>G684</t>
  </si>
  <si>
    <t>G683</t>
  </si>
  <si>
    <t>G682</t>
  </si>
  <si>
    <t>G681</t>
  </si>
  <si>
    <t>G680</t>
  </si>
  <si>
    <t>G679</t>
  </si>
  <si>
    <t>G678</t>
  </si>
  <si>
    <t>G677</t>
  </si>
  <si>
    <t>G676</t>
  </si>
  <si>
    <t>G675</t>
  </si>
  <si>
    <t>G674</t>
  </si>
  <si>
    <t>G673</t>
  </si>
  <si>
    <t>G672</t>
  </si>
  <si>
    <t>G671</t>
  </si>
  <si>
    <t>G670</t>
  </si>
  <si>
    <t>G669</t>
  </si>
  <si>
    <t>G668</t>
  </si>
  <si>
    <t>G667</t>
  </si>
  <si>
    <t>G666</t>
  </si>
  <si>
    <t>G665</t>
  </si>
  <si>
    <t>G664</t>
  </si>
  <si>
    <t>G663</t>
  </si>
  <si>
    <t>G662</t>
  </si>
  <si>
    <t>G661</t>
  </si>
  <si>
    <t>G660</t>
  </si>
  <si>
    <t>G659</t>
  </si>
  <si>
    <t>G658</t>
  </si>
  <si>
    <t>G657</t>
  </si>
  <si>
    <t>G656</t>
  </si>
  <si>
    <t>G655</t>
  </si>
  <si>
    <t>G654</t>
  </si>
  <si>
    <t>G653</t>
  </si>
  <si>
    <t>G652</t>
  </si>
  <si>
    <t>G651</t>
  </si>
  <si>
    <t>G650</t>
  </si>
  <si>
    <t>G649</t>
  </si>
  <si>
    <t>G648</t>
  </si>
  <si>
    <t>G647</t>
  </si>
  <si>
    <t>G646</t>
  </si>
  <si>
    <t>G645</t>
  </si>
  <si>
    <t>G644</t>
  </si>
  <si>
    <t>G643</t>
  </si>
  <si>
    <t>G642</t>
  </si>
  <si>
    <t>G641</t>
  </si>
  <si>
    <t>G640</t>
  </si>
  <si>
    <t>G639</t>
  </si>
  <si>
    <t>G638</t>
  </si>
  <si>
    <t>G637</t>
  </si>
  <si>
    <t>G636</t>
  </si>
  <si>
    <t>G635</t>
  </si>
  <si>
    <t>G634</t>
  </si>
  <si>
    <t>G633</t>
  </si>
  <si>
    <t>G632</t>
  </si>
  <si>
    <t>G631</t>
  </si>
  <si>
    <t>G630</t>
  </si>
  <si>
    <t>G629</t>
  </si>
  <si>
    <t>G628</t>
  </si>
  <si>
    <t>G627</t>
  </si>
  <si>
    <t>G626</t>
  </si>
  <si>
    <t>G625</t>
  </si>
  <si>
    <t>G624</t>
  </si>
  <si>
    <t>G623</t>
  </si>
  <si>
    <t>G622</t>
  </si>
  <si>
    <t>G621</t>
  </si>
  <si>
    <t>G620</t>
  </si>
  <si>
    <t>G619</t>
  </si>
  <si>
    <t>G618</t>
  </si>
  <si>
    <t>G617</t>
  </si>
  <si>
    <t>G616</t>
  </si>
  <si>
    <t>G615</t>
  </si>
  <si>
    <t>G614</t>
  </si>
  <si>
    <t>G613</t>
  </si>
  <si>
    <t>G612</t>
  </si>
  <si>
    <t>G611</t>
  </si>
  <si>
    <t>G610</t>
  </si>
  <si>
    <t>G609</t>
  </si>
  <si>
    <t>G608</t>
  </si>
  <si>
    <t>G607</t>
  </si>
  <si>
    <t>G606</t>
  </si>
  <si>
    <t>G605</t>
  </si>
  <si>
    <t>G604</t>
  </si>
  <si>
    <t>G603</t>
  </si>
  <si>
    <t>G602</t>
  </si>
  <si>
    <t>G601</t>
  </si>
  <si>
    <t>G600</t>
  </si>
  <si>
    <t>G599</t>
  </si>
  <si>
    <t>G598</t>
  </si>
  <si>
    <t>G597</t>
  </si>
  <si>
    <t>G596</t>
  </si>
  <si>
    <t>G595</t>
  </si>
  <si>
    <t>G594</t>
  </si>
  <si>
    <t>G593</t>
  </si>
  <si>
    <t>G592</t>
  </si>
  <si>
    <t>G591</t>
  </si>
  <si>
    <t>G590</t>
  </si>
  <si>
    <t>G589</t>
  </si>
  <si>
    <t>G588</t>
  </si>
  <si>
    <t>G587</t>
  </si>
  <si>
    <t>G586</t>
  </si>
  <si>
    <t>G585</t>
  </si>
  <si>
    <t>G584</t>
  </si>
  <si>
    <t>G583</t>
  </si>
  <si>
    <t>G582</t>
  </si>
  <si>
    <t>G581</t>
  </si>
  <si>
    <t>G580</t>
  </si>
  <si>
    <t>G579</t>
  </si>
  <si>
    <t>G578</t>
  </si>
  <si>
    <t>G577</t>
  </si>
  <si>
    <t>G576</t>
  </si>
  <si>
    <t>G575</t>
  </si>
  <si>
    <t>G574</t>
  </si>
  <si>
    <t>G573</t>
  </si>
  <si>
    <t>G572</t>
  </si>
  <si>
    <t>G571</t>
  </si>
  <si>
    <t>G570</t>
  </si>
  <si>
    <t>G569</t>
  </si>
  <si>
    <t>G568</t>
  </si>
  <si>
    <t>G567</t>
  </si>
  <si>
    <t>G566</t>
  </si>
  <si>
    <t>G565</t>
  </si>
  <si>
    <t>G564</t>
  </si>
  <si>
    <t>G563</t>
  </si>
  <si>
    <t>G562</t>
  </si>
  <si>
    <t>G561</t>
  </si>
  <si>
    <t>G560</t>
  </si>
  <si>
    <t>G559</t>
  </si>
  <si>
    <t>G558</t>
  </si>
  <si>
    <t>G557</t>
  </si>
  <si>
    <t>G556</t>
  </si>
  <si>
    <t>G555</t>
  </si>
  <si>
    <t>G554</t>
  </si>
  <si>
    <t>G553</t>
  </si>
  <si>
    <t>G552</t>
  </si>
  <si>
    <t>G551</t>
  </si>
  <si>
    <t>G550</t>
  </si>
  <si>
    <t>G549</t>
  </si>
  <si>
    <t>G548</t>
  </si>
  <si>
    <t>G547</t>
  </si>
  <si>
    <t>G546</t>
  </si>
  <si>
    <t>G545</t>
  </si>
  <si>
    <t>G544</t>
  </si>
  <si>
    <t>G543</t>
  </si>
  <si>
    <t>G542</t>
  </si>
  <si>
    <t>G541</t>
  </si>
  <si>
    <t>G540</t>
  </si>
  <si>
    <t>G539</t>
  </si>
  <si>
    <t>G538</t>
  </si>
  <si>
    <t>G537</t>
  </si>
  <si>
    <t>G536</t>
  </si>
  <si>
    <t>G535</t>
  </si>
  <si>
    <t>G534</t>
  </si>
  <si>
    <t>G533</t>
  </si>
  <si>
    <t>G532</t>
  </si>
  <si>
    <t>G531</t>
  </si>
  <si>
    <t>G530</t>
  </si>
  <si>
    <t>G529</t>
  </si>
  <si>
    <t>G528</t>
  </si>
  <si>
    <t>G527</t>
  </si>
  <si>
    <t>G526</t>
  </si>
  <si>
    <t>G525</t>
  </si>
  <si>
    <t>G524</t>
  </si>
  <si>
    <t>G523</t>
  </si>
  <si>
    <t>G522</t>
  </si>
  <si>
    <t>G521</t>
  </si>
  <si>
    <t>G520</t>
  </si>
  <si>
    <t>G519</t>
  </si>
  <si>
    <t>G518</t>
  </si>
  <si>
    <t>G517</t>
  </si>
  <si>
    <t>G516</t>
  </si>
  <si>
    <t>G515</t>
  </si>
  <si>
    <t>G514</t>
  </si>
  <si>
    <t>G513</t>
  </si>
  <si>
    <t>G512</t>
  </si>
  <si>
    <t>G511</t>
  </si>
  <si>
    <t>G510</t>
  </si>
  <si>
    <t>G509</t>
  </si>
  <si>
    <t>G508</t>
  </si>
  <si>
    <t>G507</t>
  </si>
  <si>
    <t>G506</t>
  </si>
  <si>
    <t>G505</t>
  </si>
  <si>
    <t>G504</t>
  </si>
  <si>
    <t>G503</t>
  </si>
  <si>
    <t>G502</t>
  </si>
  <si>
    <t>G501</t>
  </si>
  <si>
    <t>G840</t>
  </si>
  <si>
    <t>G839</t>
  </si>
  <si>
    <t>G838</t>
  </si>
  <si>
    <t>G837</t>
  </si>
  <si>
    <t>G836</t>
  </si>
  <si>
    <t>G835</t>
  </si>
  <si>
    <t>G834</t>
  </si>
  <si>
    <t>G833</t>
  </si>
  <si>
    <t>G832</t>
  </si>
  <si>
    <t>G831</t>
  </si>
  <si>
    <t>G830</t>
  </si>
  <si>
    <t>G829</t>
  </si>
  <si>
    <t>G828</t>
  </si>
  <si>
    <t>G827</t>
  </si>
  <si>
    <t>G826</t>
  </si>
  <si>
    <t>G825</t>
  </si>
  <si>
    <t>G824</t>
  </si>
  <si>
    <t>G823</t>
  </si>
  <si>
    <t>G822</t>
  </si>
  <si>
    <t>G821</t>
  </si>
  <si>
    <t>G820</t>
  </si>
  <si>
    <t>G819</t>
  </si>
  <si>
    <t>G818</t>
  </si>
  <si>
    <t>G817</t>
  </si>
  <si>
    <t>G816</t>
  </si>
  <si>
    <t>G815</t>
  </si>
  <si>
    <t>G814</t>
  </si>
  <si>
    <t>G813</t>
  </si>
  <si>
    <t>G812</t>
  </si>
  <si>
    <t>G811</t>
  </si>
  <si>
    <t>G810</t>
  </si>
  <si>
    <t>G809</t>
  </si>
  <si>
    <t>G808</t>
  </si>
  <si>
    <t>G807</t>
  </si>
  <si>
    <t>G806</t>
  </si>
  <si>
    <t>G805</t>
  </si>
  <si>
    <t>G804</t>
  </si>
  <si>
    <t>G803</t>
  </si>
  <si>
    <t>G802</t>
  </si>
  <si>
    <t>G801</t>
  </si>
  <si>
    <t>G800</t>
  </si>
  <si>
    <t>G799</t>
  </si>
  <si>
    <t>G798</t>
  </si>
  <si>
    <t>G797</t>
  </si>
  <si>
    <t>G796</t>
  </si>
  <si>
    <t>G795</t>
  </si>
  <si>
    <t>G794</t>
  </si>
  <si>
    <t>G793</t>
  </si>
  <si>
    <t>G792</t>
  </si>
  <si>
    <t>G791</t>
  </si>
  <si>
    <t>G790</t>
  </si>
  <si>
    <t>G789</t>
  </si>
  <si>
    <t>G788</t>
  </si>
  <si>
    <t>G787</t>
  </si>
  <si>
    <t>G786</t>
  </si>
  <si>
    <t>G785</t>
  </si>
  <si>
    <t>G784</t>
  </si>
  <si>
    <t>G783</t>
  </si>
  <si>
    <t>G782</t>
  </si>
  <si>
    <t>G781</t>
  </si>
  <si>
    <t>G780</t>
  </si>
  <si>
    <t>G779</t>
  </si>
  <si>
    <t>G778</t>
  </si>
  <si>
    <t>G777</t>
  </si>
  <si>
    <t>G776</t>
  </si>
  <si>
    <t>G775</t>
  </si>
  <si>
    <t>G774</t>
  </si>
  <si>
    <t>G773</t>
  </si>
  <si>
    <t>G772</t>
  </si>
  <si>
    <t>G771</t>
  </si>
  <si>
    <t>G770</t>
  </si>
  <si>
    <t>G769</t>
  </si>
  <si>
    <t>G768</t>
  </si>
  <si>
    <t>G767</t>
  </si>
  <si>
    <t>G766</t>
  </si>
  <si>
    <t>G765</t>
  </si>
  <si>
    <t>G764</t>
  </si>
  <si>
    <t>G763</t>
  </si>
  <si>
    <t>G762</t>
  </si>
  <si>
    <t>G761</t>
  </si>
  <si>
    <t>単位加算</t>
    <rPh sb="0" eb="2">
      <t>タンイ</t>
    </rPh>
    <rPh sb="2" eb="4">
      <t>カサン</t>
    </rPh>
    <phoneticPr fontId="10"/>
  </si>
  <si>
    <t>1月につき</t>
    <rPh sb="1" eb="2">
      <t>ツキ</t>
    </rPh>
    <phoneticPr fontId="10"/>
  </si>
  <si>
    <t>月１回限度</t>
    <rPh sb="0" eb="1">
      <t>ツキ</t>
    </rPh>
    <rPh sb="2" eb="3">
      <t>カイ</t>
    </rPh>
    <rPh sb="3" eb="5">
      <t>ゲンド</t>
    </rPh>
    <phoneticPr fontId="10"/>
  </si>
  <si>
    <t>1回につき</t>
    <rPh sb="1" eb="2">
      <t>カイ</t>
    </rPh>
    <phoneticPr fontId="10"/>
  </si>
  <si>
    <t>１日につき</t>
    <rPh sb="1" eb="2">
      <t>ニチ</t>
    </rPh>
    <phoneticPr fontId="10"/>
  </si>
  <si>
    <t>項目</t>
    <rPh sb="0" eb="2">
      <t>コウモク</t>
    </rPh>
    <phoneticPr fontId="10"/>
  </si>
  <si>
    <t>種類</t>
    <rPh sb="0" eb="2">
      <t>シュルイ</t>
    </rPh>
    <phoneticPr fontId="10"/>
  </si>
  <si>
    <t>算定</t>
    <rPh sb="0" eb="2">
      <t>サンテイ</t>
    </rPh>
    <phoneticPr fontId="10"/>
  </si>
  <si>
    <t>合成</t>
    <rPh sb="0" eb="2">
      <t>ゴウセイ</t>
    </rPh>
    <phoneticPr fontId="10"/>
  </si>
  <si>
    <t>サービス内容略称</t>
    <rPh sb="4" eb="6">
      <t>ナイヨウ</t>
    </rPh>
    <rPh sb="6" eb="8">
      <t>リャクショウ</t>
    </rPh>
    <phoneticPr fontId="10"/>
  </si>
  <si>
    <t>×</t>
    <phoneticPr fontId="10"/>
  </si>
  <si>
    <t>単位</t>
    <rPh sb="0" eb="2">
      <t>タンイ</t>
    </rPh>
    <phoneticPr fontId="10"/>
  </si>
  <si>
    <t>利用者の数が利用定員を超える場合</t>
    <rPh sb="0" eb="3">
      <t>リヨウシャ</t>
    </rPh>
    <rPh sb="4" eb="5">
      <t>カズ</t>
    </rPh>
    <rPh sb="6" eb="8">
      <t>リヨウ</t>
    </rPh>
    <rPh sb="8" eb="10">
      <t>テイイン</t>
    </rPh>
    <rPh sb="11" eb="12">
      <t>コ</t>
    </rPh>
    <rPh sb="14" eb="16">
      <t>バアイ</t>
    </rPh>
    <phoneticPr fontId="10"/>
  </si>
  <si>
    <t>（定員超過）</t>
    <rPh sb="1" eb="3">
      <t>テイイン</t>
    </rPh>
    <rPh sb="3" eb="5">
      <t>チョウカ</t>
    </rPh>
    <phoneticPr fontId="10"/>
  </si>
  <si>
    <t>No.</t>
  </si>
  <si>
    <t>単位数</t>
    <rPh sb="0" eb="3">
      <t>タンイスウ</t>
    </rPh>
    <phoneticPr fontId="12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</si>
  <si>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</si>
  <si>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</si>
  <si>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</si>
  <si>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</si>
  <si>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</si>
  <si>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</si>
  <si>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</si>
  <si>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</si>
  <si>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</si>
  <si>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</si>
  <si>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</si>
  <si>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</si>
  <si>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</si>
  <si>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</si>
  <si>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</si>
  <si>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</si>
  <si>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</si>
  <si>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</si>
  <si>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</si>
  <si>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</si>
  <si>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</si>
  <si>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</si>
  <si>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</si>
  <si>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</si>
  <si>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</si>
  <si>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</si>
  <si>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</si>
  <si>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</si>
  <si>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</si>
  <si>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</si>
  <si>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</si>
  <si>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</si>
  <si>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</si>
  <si>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</si>
  <si>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</si>
  <si>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</si>
  <si>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</si>
  <si>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</si>
  <si>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</si>
  <si>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</si>
  <si>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2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</si>
  <si>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</si>
  <si>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</si>
  <si>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</si>
  <si>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</si>
  <si>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</si>
  <si>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</si>
  <si>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</si>
  <si>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</si>
  <si>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</si>
  <si>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</si>
  <si>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</si>
  <si>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</si>
  <si>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</si>
  <si>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</si>
  <si>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</si>
  <si>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</si>
  <si>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</si>
  <si>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</si>
  <si>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</si>
  <si>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</si>
  <si>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</si>
  <si>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</si>
  <si>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</si>
  <si>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</si>
  <si>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</si>
  <si>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</si>
  <si>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</si>
  <si>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</si>
  <si>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</si>
  <si>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</si>
  <si>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</si>
  <si>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</si>
  <si>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</si>
  <si>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</si>
  <si>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</si>
  <si>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</si>
  <si>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</si>
  <si>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</si>
  <si>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</si>
  <si>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</si>
  <si>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</si>
  <si>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</si>
  <si>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</si>
  <si>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</si>
  <si>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</si>
  <si>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</si>
  <si>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</si>
  <si>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</si>
  <si>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</si>
  <si>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</si>
  <si>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</si>
  <si>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</si>
  <si>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</si>
  <si>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</si>
  <si>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</si>
  <si>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</si>
  <si>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</si>
  <si>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</si>
  <si>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</si>
  <si>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</si>
  <si>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</si>
  <si>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</si>
  <si>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</si>
  <si>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</si>
  <si>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</si>
  <si>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</si>
  <si>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</si>
  <si>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</si>
  <si>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</si>
  <si>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</si>
  <si>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</si>
  <si>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</si>
  <si>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</si>
  <si>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</si>
  <si>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</si>
  <si>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</si>
  <si>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</si>
  <si>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</si>
  <si>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</si>
  <si>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</si>
  <si>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</si>
  <si>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</si>
  <si>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</si>
  <si>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</si>
  <si>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</si>
  <si>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</si>
  <si>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</si>
  <si>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</si>
  <si>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</si>
  <si>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</si>
  <si>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</si>
  <si>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</si>
  <si>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</si>
  <si>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</si>
  <si>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</si>
  <si>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</si>
  <si>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</si>
  <si>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</si>
  <si>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</si>
  <si>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</si>
  <si>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</si>
  <si>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</si>
  <si>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</si>
  <si>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</si>
  <si>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</si>
  <si>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</si>
  <si>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</si>
  <si>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</si>
  <si>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</si>
  <si>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</si>
  <si>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</si>
  <si>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</si>
  <si>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</si>
  <si>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</si>
  <si>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</si>
  <si>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</si>
  <si>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</si>
  <si>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</si>
  <si>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</si>
  <si>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</si>
  <si>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</si>
  <si>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</si>
  <si>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</si>
  <si>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</si>
  <si>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</si>
  <si>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</si>
  <si>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</si>
  <si>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</si>
  <si>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</si>
  <si>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</si>
  <si>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</si>
  <si>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</si>
  <si>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</si>
  <si>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</si>
  <si>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</si>
  <si>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</si>
  <si>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</si>
  <si>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</si>
  <si>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</si>
  <si>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</si>
  <si>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</si>
  <si>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</si>
  <si>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</si>
  <si>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</si>
  <si>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</si>
  <si>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</si>
  <si>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</si>
  <si>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</si>
  <si>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</si>
  <si>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</si>
  <si>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</si>
  <si>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</si>
  <si>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</si>
  <si>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</si>
  <si>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</si>
  <si>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</si>
  <si>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</si>
  <si>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</si>
  <si>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</si>
  <si>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</si>
  <si>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</si>
  <si>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</si>
  <si>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</si>
  <si>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</si>
  <si>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2"/>
  </si>
  <si>
    <t>_11_B身体２．０＿１．０</t>
    <phoneticPr fontId="12"/>
  </si>
  <si>
    <t>_11_B通院１１．５＿０．５</t>
    <phoneticPr fontId="12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</si>
  <si>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</si>
  <si>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</si>
  <si>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</si>
  <si>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</si>
  <si>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</si>
  <si>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</si>
  <si>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</si>
  <si>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</si>
  <si>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</si>
  <si>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</si>
  <si>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</si>
  <si>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</si>
  <si>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</si>
  <si>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</si>
  <si>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</si>
  <si>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</si>
  <si>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</si>
  <si>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</si>
  <si>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</si>
  <si>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</si>
  <si>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</si>
  <si>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2"/>
  </si>
  <si>
    <t>_11_C身体２．０＿０．５＿０．５</t>
    <phoneticPr fontId="12"/>
  </si>
  <si>
    <t>_11_C通院１０．５＿１．０＿０．５</t>
    <rPh sb="5" eb="7">
      <t>ツウイン</t>
    </rPh>
    <phoneticPr fontId="12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</si>
  <si>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</si>
  <si>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</si>
  <si>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</si>
  <si>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</si>
  <si>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</si>
  <si>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</si>
  <si>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</si>
  <si>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</si>
  <si>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</si>
  <si>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</si>
  <si>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</si>
  <si>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</si>
  <si>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</si>
  <si>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</si>
  <si>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</si>
  <si>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</si>
  <si>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</si>
  <si>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</si>
  <si>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</si>
  <si>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</si>
  <si>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</si>
  <si>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</si>
  <si>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</si>
  <si>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</si>
  <si>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</si>
  <si>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</si>
  <si>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</si>
  <si>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</si>
  <si>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</si>
  <si>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</si>
  <si>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</si>
  <si>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</si>
  <si>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</si>
  <si>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2"/>
  </si>
  <si>
    <t>名前</t>
    <rPh sb="0" eb="2">
      <t>ナマエ</t>
    </rPh>
    <phoneticPr fontId="12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</si>
  <si>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</si>
  <si>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</si>
  <si>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</si>
  <si>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</si>
  <si>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</si>
  <si>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</si>
  <si>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</si>
  <si>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</si>
  <si>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</si>
  <si>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</si>
  <si>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</si>
  <si>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</si>
  <si>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</si>
  <si>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</si>
  <si>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</si>
  <si>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</si>
  <si>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</si>
  <si>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</si>
  <si>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</si>
  <si>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</si>
  <si>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</si>
  <si>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2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</si>
  <si>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</si>
  <si>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</si>
  <si>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</si>
  <si>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</si>
  <si>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</si>
  <si>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</si>
  <si>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</si>
  <si>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</si>
  <si>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</si>
  <si>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</si>
  <si>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</si>
  <si>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</si>
  <si>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</si>
  <si>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</si>
  <si>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</si>
  <si>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</si>
  <si>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</si>
  <si>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</si>
  <si>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</si>
  <si>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</si>
  <si>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</si>
  <si>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</si>
  <si>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</si>
  <si>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</si>
  <si>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</si>
  <si>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</si>
  <si>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</si>
  <si>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</si>
  <si>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</si>
  <si>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</si>
  <si>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</si>
  <si>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</si>
  <si>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</si>
  <si>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</si>
  <si>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</si>
  <si>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</si>
  <si>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</si>
  <si>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</si>
  <si>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</si>
  <si>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</si>
  <si>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</si>
  <si>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</si>
  <si>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</si>
  <si>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</si>
  <si>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</si>
  <si>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</si>
  <si>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</si>
  <si>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</si>
  <si>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</si>
  <si>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</si>
  <si>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</si>
  <si>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</si>
  <si>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</si>
  <si>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</si>
  <si>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</si>
  <si>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</si>
  <si>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</si>
  <si>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</si>
  <si>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</si>
  <si>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</si>
  <si>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</si>
  <si>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</si>
  <si>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</si>
  <si>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</si>
  <si>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</si>
  <si>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</si>
  <si>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</si>
  <si>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</si>
  <si>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</si>
  <si>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ロ 福祉・介護職員等特定処遇改善加算（Ⅱ）</t>
    <phoneticPr fontId="1"/>
  </si>
  <si>
    <t>×</t>
    <phoneticPr fontId="10"/>
  </si>
  <si>
    <t>身体拘束廃止未実施減算</t>
  </si>
  <si>
    <t>３月以上連続して減算の場合</t>
    <phoneticPr fontId="10"/>
  </si>
  <si>
    <t>減算が適用される月から２月目まで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</si>
  <si>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</si>
  <si>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</si>
  <si>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</si>
  <si>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</si>
  <si>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×</t>
    <phoneticPr fontId="10"/>
  </si>
  <si>
    <t>(21)定員191人以上</t>
    <rPh sb="4" eb="6">
      <t>テイイン</t>
    </rPh>
    <rPh sb="9" eb="10">
      <t>ニン</t>
    </rPh>
    <rPh sb="10" eb="12">
      <t>イジョウ</t>
    </rPh>
    <phoneticPr fontId="10"/>
  </si>
  <si>
    <t>(20)定員181人以上190人以下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</si>
  <si>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(19)定員171人以上180人以下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</si>
  <si>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(18)定員161人以上170人以下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</si>
  <si>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(17)定員151人以上160人以下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</si>
  <si>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(16)定員141人以上150人以下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</si>
  <si>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(15)定員131人以上140人以下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</si>
  <si>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(14)定員121人以上130人以下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</si>
  <si>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(13)定員111人以上120人以下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</si>
  <si>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(12)定員101人以上110人以下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</si>
  <si>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(11)定員91人以上100人以下</t>
    <rPh sb="4" eb="6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</si>
  <si>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(10)定員81人以上90人以下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10"/>
  </si>
  <si>
    <t>(9)定員71人以上80人以下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</si>
  <si>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(8)定員61人以上70人以下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</si>
  <si>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(7)定員51人以上60人以下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</si>
  <si>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(6)定員41人以上50人以下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</si>
  <si>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(5)定員31人以上40人以下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</si>
  <si>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(4)定員21人以上30人以下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</si>
  <si>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(三)当該施設が単独施設</t>
    <rPh sb="1" eb="2">
      <t>サン</t>
    </rPh>
    <rPh sb="3" eb="5">
      <t>トウガイ</t>
    </rPh>
    <rPh sb="5" eb="7">
      <t>シセツ</t>
    </rPh>
    <rPh sb="8" eb="10">
      <t>タンドク</t>
    </rPh>
    <rPh sb="10" eb="12">
      <t>シセツ</t>
    </rPh>
    <phoneticPr fontId="10"/>
  </si>
  <si>
    <t>(ニ)当該施設が主たる施設</t>
    <rPh sb="3" eb="5">
      <t>トウガイ</t>
    </rPh>
    <rPh sb="5" eb="7">
      <t>シセツ</t>
    </rPh>
    <rPh sb="8" eb="9">
      <t>シュ</t>
    </rPh>
    <rPh sb="11" eb="13">
      <t>シセツ</t>
    </rPh>
    <phoneticPr fontId="10"/>
  </si>
  <si>
    <t>施設が主たる施設</t>
    <phoneticPr fontId="10"/>
  </si>
  <si>
    <t>(一)当該施設に併設する</t>
    <rPh sb="1" eb="2">
      <t>イチ</t>
    </rPh>
    <rPh sb="3" eb="5">
      <t>トウガイ</t>
    </rPh>
    <rPh sb="5" eb="7">
      <t>シセツ</t>
    </rPh>
    <rPh sb="8" eb="10">
      <t>ヘイセツ</t>
    </rPh>
    <phoneticPr fontId="10"/>
  </si>
  <si>
    <t>(3)定員
11人以上
20人以下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</si>
  <si>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×</t>
    <phoneticPr fontId="10"/>
  </si>
  <si>
    <t>(2)定員10人</t>
    <rPh sb="3" eb="5">
      <t>テイイン</t>
    </rPh>
    <rPh sb="7" eb="8">
      <t>ニン</t>
    </rPh>
    <phoneticPr fontId="10"/>
  </si>
  <si>
    <t>1日につき</t>
    <rPh sb="1" eb="2">
      <t>ヒ</t>
    </rPh>
    <phoneticPr fontId="10"/>
  </si>
  <si>
    <t>当該施設が単独施設</t>
    <rPh sb="0" eb="2">
      <t>トウガイ</t>
    </rPh>
    <rPh sb="2" eb="4">
      <t>シセツ</t>
    </rPh>
    <rPh sb="5" eb="7">
      <t>タンドク</t>
    </rPh>
    <rPh sb="7" eb="9">
      <t>シセツ</t>
    </rPh>
    <phoneticPr fontId="10"/>
  </si>
  <si>
    <t>(1)定員
5人以上
10人未満</t>
    <rPh sb="3" eb="5">
      <t>テイイン</t>
    </rPh>
    <rPh sb="7" eb="8">
      <t>ニン</t>
    </rPh>
    <rPh sb="8" eb="10">
      <t>イジョウ</t>
    </rPh>
    <rPh sb="13" eb="14">
      <t>ニン</t>
    </rPh>
    <rPh sb="14" eb="16">
      <t>ミマン</t>
    </rPh>
    <phoneticPr fontId="10"/>
  </si>
  <si>
    <t>イ　知的障害児の場合</t>
    <rPh sb="2" eb="4">
      <t>チテキ</t>
    </rPh>
    <rPh sb="4" eb="6">
      <t>ショウガイ</t>
    </rPh>
    <rPh sb="6" eb="7">
      <t>ジ</t>
    </rPh>
    <rPh sb="8" eb="10">
      <t>バアイ</t>
    </rPh>
    <phoneticPr fontId="10"/>
  </si>
  <si>
    <t>算定項目</t>
    <phoneticPr fontId="10"/>
  </si>
  <si>
    <t>サービスコード</t>
    <phoneticPr fontId="10"/>
  </si>
  <si>
    <t>(7)定員
26人以上
30人以下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</si>
  <si>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(6)定員
21人以上
25人以下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</si>
  <si>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(5)定員
16人以上
20人以下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</si>
  <si>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(4)定員
11人以上
15人以下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</si>
  <si>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(3)定員10人</t>
    <rPh sb="3" eb="5">
      <t>テイイン</t>
    </rPh>
    <rPh sb="7" eb="8">
      <t>ニン</t>
    </rPh>
    <phoneticPr fontId="10"/>
  </si>
  <si>
    <t>(ニ)当該施設が単独施設</t>
    <rPh sb="3" eb="5">
      <t>トウガイ</t>
    </rPh>
    <rPh sb="5" eb="7">
      <t>シセツ</t>
    </rPh>
    <rPh sb="8" eb="10">
      <t>タンドク</t>
    </rPh>
    <rPh sb="10" eb="12">
      <t>シセツ</t>
    </rPh>
    <phoneticPr fontId="10"/>
  </si>
  <si>
    <t>(2)定員
6人以上
9人以下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</si>
  <si>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(1)定員5人</t>
    <rPh sb="3" eb="5">
      <t>テイイン</t>
    </rPh>
    <rPh sb="6" eb="7">
      <t>ニン</t>
    </rPh>
    <phoneticPr fontId="10"/>
  </si>
  <si>
    <t>ハ　盲児の場合</t>
    <rPh sb="2" eb="4">
      <t>モウジ</t>
    </rPh>
    <rPh sb="5" eb="7">
      <t>バアイ</t>
    </rPh>
    <phoneticPr fontId="10"/>
  </si>
  <si>
    <t>(6)定員71人以上</t>
    <rPh sb="3" eb="5">
      <t>テイイン</t>
    </rPh>
    <rPh sb="7" eb="8">
      <t>ニン</t>
    </rPh>
    <rPh sb="8" eb="10">
      <t>イジョウ</t>
    </rPh>
    <phoneticPr fontId="10"/>
  </si>
  <si>
    <t>(5)定員61人以上70人以下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</si>
  <si>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(4)定員51人以上60人以下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</si>
  <si>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(3)定員41人以上50人以下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</si>
  <si>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(2)定員31人以上40人以下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</si>
  <si>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(1)定員30人以下</t>
    <rPh sb="3" eb="5">
      <t>テイイン</t>
    </rPh>
    <rPh sb="7" eb="8">
      <t>ニン</t>
    </rPh>
    <rPh sb="8" eb="10">
      <t>イカ</t>
    </rPh>
    <phoneticPr fontId="10"/>
  </si>
  <si>
    <t>ロ　自閉症児の場合</t>
    <rPh sb="2" eb="5">
      <t>ジヘイショウ</t>
    </rPh>
    <rPh sb="5" eb="6">
      <t>ジ</t>
    </rPh>
    <rPh sb="7" eb="9">
      <t>バアイ</t>
    </rPh>
    <phoneticPr fontId="10"/>
  </si>
  <si>
    <t>(二)当該施設が単独施設</t>
    <rPh sb="1" eb="2">
      <t>2</t>
    </rPh>
    <rPh sb="3" eb="5">
      <t>トウガイ</t>
    </rPh>
    <rPh sb="5" eb="7">
      <t>シセツ</t>
    </rPh>
    <rPh sb="8" eb="10">
      <t>タンドク</t>
    </rPh>
    <rPh sb="10" eb="12">
      <t>シセツ</t>
    </rPh>
    <phoneticPr fontId="10"/>
  </si>
  <si>
    <t>(一)当該施設が主たる施設</t>
    <rPh sb="1" eb="2">
      <t>1</t>
    </rPh>
    <rPh sb="3" eb="5">
      <t>トウガイ</t>
    </rPh>
    <rPh sb="5" eb="7">
      <t>シセツ</t>
    </rPh>
    <rPh sb="8" eb="9">
      <t>シュ</t>
    </rPh>
    <rPh sb="11" eb="13">
      <t>シセツ</t>
    </rPh>
    <phoneticPr fontId="10"/>
  </si>
  <si>
    <t xml:space="preserve">(15)定員
91人以上
</t>
    <rPh sb="4" eb="6">
      <t>テイイン</t>
    </rPh>
    <rPh sb="9" eb="10">
      <t>ニン</t>
    </rPh>
    <rPh sb="10" eb="12">
      <t>イジョウ</t>
    </rPh>
    <phoneticPr fontId="10"/>
  </si>
  <si>
    <t>(14)定員
81人以上
90人以下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</si>
  <si>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(13)定員
71人以上
80人以下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</si>
  <si>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(12)定員
61人以上
70人以下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</si>
  <si>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(11)定員
51人以上
60人以下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</si>
  <si>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(10)定員
41人以上
50人以下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</si>
  <si>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(9)定員
36人以上
40人以下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</si>
  <si>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(8)定員
31人以上
35人以下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</si>
  <si>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ニ　ろうあ児の場合</t>
    <rPh sb="5" eb="6">
      <t>ジ</t>
    </rPh>
    <rPh sb="7" eb="9">
      <t>バアイ</t>
    </rPh>
    <phoneticPr fontId="10"/>
  </si>
  <si>
    <t>(4)定員71人以上</t>
    <rPh sb="3" eb="5">
      <t>テイイン</t>
    </rPh>
    <rPh sb="7" eb="8">
      <t>ニン</t>
    </rPh>
    <rPh sb="8" eb="10">
      <t>イジョウ</t>
    </rPh>
    <phoneticPr fontId="10"/>
  </si>
  <si>
    <t>(3)定員61人以上70人以下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</si>
  <si>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(2)定員51人以上60人以下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</si>
  <si>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(1)定員50人以下</t>
    <rPh sb="3" eb="5">
      <t>テイイン</t>
    </rPh>
    <rPh sb="7" eb="8">
      <t>ニン</t>
    </rPh>
    <rPh sb="8" eb="10">
      <t>イカ</t>
    </rPh>
    <phoneticPr fontId="10"/>
  </si>
  <si>
    <t>ホ　肢体不自由児の場合</t>
    <rPh sb="2" eb="4">
      <t>シタイ</t>
    </rPh>
    <rPh sb="4" eb="7">
      <t>フジユウ</t>
    </rPh>
    <rPh sb="7" eb="8">
      <t>ジ</t>
    </rPh>
    <rPh sb="9" eb="11">
      <t>バアイ</t>
    </rPh>
    <phoneticPr fontId="10"/>
  </si>
  <si>
    <t>(15)定員91人以上</t>
    <rPh sb="4" eb="6">
      <t>テイイン</t>
    </rPh>
    <rPh sb="8" eb="9">
      <t>ニン</t>
    </rPh>
    <rPh sb="9" eb="11">
      <t>イジョウ</t>
    </rPh>
    <phoneticPr fontId="10"/>
  </si>
  <si>
    <t>(14)定員81人以上90人以下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10"/>
  </si>
  <si>
    <t>(13)定員71人以上80人以下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10"/>
  </si>
  <si>
    <t>(12)定員61人以上70人以下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10"/>
  </si>
  <si>
    <t>(11)定員51人以上60人以下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10"/>
  </si>
  <si>
    <t>(10)定員41人以上50人以下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10"/>
  </si>
  <si>
    <t>(9)定員36人以上40人以下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</si>
  <si>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(8)定員31人以上35人以下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</si>
  <si>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(7)定員26人以上30人以下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</si>
  <si>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(一)当該施設に併設する施設又は当該施設が主たる施設</t>
    <rPh sb="1" eb="2">
      <t>イチ</t>
    </rPh>
    <rPh sb="3" eb="5">
      <t>トウガイ</t>
    </rPh>
    <rPh sb="5" eb="7">
      <t>シセツ</t>
    </rPh>
    <rPh sb="8" eb="10">
      <t>ヘイセツ</t>
    </rPh>
    <rPh sb="12" eb="14">
      <t>シセツ</t>
    </rPh>
    <rPh sb="14" eb="15">
      <t>マタ</t>
    </rPh>
    <rPh sb="16" eb="18">
      <t>トウガイ</t>
    </rPh>
    <rPh sb="18" eb="20">
      <t>シセツ</t>
    </rPh>
    <rPh sb="21" eb="22">
      <t>シュ</t>
    </rPh>
    <rPh sb="24" eb="26">
      <t>シセツ</t>
    </rPh>
    <phoneticPr fontId="10"/>
  </si>
  <si>
    <t>(6)定員21人以上25人以下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</si>
  <si>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(5)定員16人以上20人以下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</si>
  <si>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(4)定員11人以上15人以下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</si>
  <si>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(一)当該施設に併設する施設が主たる施設</t>
    <rPh sb="1" eb="2">
      <t>イチ</t>
    </rPh>
    <rPh sb="3" eb="5">
      <t>トウガイ</t>
    </rPh>
    <rPh sb="5" eb="7">
      <t>シセツ</t>
    </rPh>
    <rPh sb="8" eb="10">
      <t>ヘイセツ</t>
    </rPh>
    <rPh sb="12" eb="14">
      <t>シセツ</t>
    </rPh>
    <rPh sb="15" eb="16">
      <t>シュ</t>
    </rPh>
    <rPh sb="18" eb="20">
      <t>シセツ</t>
    </rPh>
    <phoneticPr fontId="10"/>
  </si>
  <si>
    <t>(2)定員6人以上9人以下</t>
    <rPh sb="3" eb="5">
      <t>テイイン</t>
    </rPh>
    <rPh sb="6" eb="7">
      <t>ニン</t>
    </rPh>
    <rPh sb="7" eb="9">
      <t>イジョウ</t>
    </rPh>
    <rPh sb="10" eb="11">
      <t>ニン</t>
    </rPh>
    <rPh sb="11" eb="13">
      <t>イカ</t>
    </rPh>
    <phoneticPr fontId="10"/>
  </si>
  <si>
    <t>(1)定員5人</t>
    <rPh sb="6" eb="7">
      <t>ニン</t>
    </rPh>
    <phoneticPr fontId="10"/>
  </si>
  <si>
    <t>ニ　ろうあ児の場合</t>
    <rPh sb="5" eb="6">
      <t>ジ</t>
    </rPh>
    <phoneticPr fontId="10"/>
  </si>
  <si>
    <t>ハ　盲児の場合</t>
    <rPh sb="2" eb="4">
      <t>モウジ</t>
    </rPh>
    <phoneticPr fontId="10"/>
  </si>
  <si>
    <t>ロ　自閉症児の場合</t>
    <rPh sb="2" eb="5">
      <t>ジヘイショウ</t>
    </rPh>
    <rPh sb="5" eb="6">
      <t>ジ</t>
    </rPh>
    <phoneticPr fontId="10"/>
  </si>
  <si>
    <t>(5)定員31人以上40人以下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</si>
  <si>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(4)定員21人以上30人以下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</si>
  <si>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(3)定員11人以上20人以下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</si>
  <si>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(2)定員10人</t>
    <rPh sb="7" eb="8">
      <t>ニン</t>
    </rPh>
    <phoneticPr fontId="10"/>
  </si>
  <si>
    <t>(一)当該施設が単独施設</t>
    <rPh sb="1" eb="2">
      <t>イチ</t>
    </rPh>
    <rPh sb="3" eb="5">
      <t>トウガイ</t>
    </rPh>
    <rPh sb="5" eb="7">
      <t>シセツ</t>
    </rPh>
    <rPh sb="8" eb="10">
      <t>タンドク</t>
    </rPh>
    <rPh sb="10" eb="12">
      <t>シセツ</t>
    </rPh>
    <phoneticPr fontId="10"/>
  </si>
  <si>
    <t>(1)定員5人以上10人未満</t>
    <rPh sb="3" eb="5">
      <t>テイイン</t>
    </rPh>
    <rPh sb="6" eb="7">
      <t>ニン</t>
    </rPh>
    <rPh sb="7" eb="9">
      <t>イジョウ</t>
    </rPh>
    <rPh sb="11" eb="12">
      <t>ニン</t>
    </rPh>
    <rPh sb="12" eb="14">
      <t>ミマン</t>
    </rPh>
    <phoneticPr fontId="10"/>
  </si>
  <si>
    <t>イ　知的障害児の場合</t>
  </si>
  <si>
    <t>職業指導員を配置している場合</t>
    <rPh sb="0" eb="2">
      <t>ショクギョウ</t>
    </rPh>
    <rPh sb="2" eb="5">
      <t>シドウイン</t>
    </rPh>
    <rPh sb="6" eb="8">
      <t>ハイチ</t>
    </rPh>
    <rPh sb="12" eb="14">
      <t>バアイ</t>
    </rPh>
    <phoneticPr fontId="10"/>
  </si>
  <si>
    <t>算定項目</t>
    <phoneticPr fontId="10"/>
  </si>
  <si>
    <t>サービスコード</t>
    <phoneticPr fontId="10"/>
  </si>
  <si>
    <t>(4)定員71人以上</t>
    <rPh sb="7" eb="8">
      <t>ニン</t>
    </rPh>
    <rPh sb="8" eb="10">
      <t>イジョウ</t>
    </rPh>
    <phoneticPr fontId="10"/>
  </si>
  <si>
    <t>(1)定員50人以下</t>
    <rPh sb="7" eb="8">
      <t>ニン</t>
    </rPh>
    <rPh sb="8" eb="10">
      <t>イカ</t>
    </rPh>
    <phoneticPr fontId="10"/>
  </si>
  <si>
    <t>ホ　肢体不自由児の場合</t>
    <rPh sb="2" eb="4">
      <t>シタイ</t>
    </rPh>
    <rPh sb="4" eb="8">
      <t>フジユウジ</t>
    </rPh>
    <rPh sb="9" eb="11">
      <t>バアイ</t>
    </rPh>
    <phoneticPr fontId="10"/>
  </si>
  <si>
    <t>心理担当職員を配置している場合</t>
    <rPh sb="0" eb="2">
      <t>シンリ</t>
    </rPh>
    <rPh sb="2" eb="4">
      <t>タントウ</t>
    </rPh>
    <rPh sb="4" eb="6">
      <t>ショクイン</t>
    </rPh>
    <rPh sb="7" eb="9">
      <t>ハイチ</t>
    </rPh>
    <rPh sb="13" eb="15">
      <t>バアイ</t>
    </rPh>
    <phoneticPr fontId="10"/>
  </si>
  <si>
    <t>強度行動障害児特別支援加算</t>
    <rPh sb="0" eb="2">
      <t>キョウド</t>
    </rPh>
    <rPh sb="2" eb="4">
      <t>コウドウ</t>
    </rPh>
    <rPh sb="4" eb="7">
      <t>ショウガイジ</t>
    </rPh>
    <rPh sb="7" eb="9">
      <t>トクベツ</t>
    </rPh>
    <rPh sb="9" eb="11">
      <t>シエン</t>
    </rPh>
    <rPh sb="11" eb="13">
      <t>カサン</t>
    </rPh>
    <phoneticPr fontId="10"/>
  </si>
  <si>
    <t>重度重複障害児加算</t>
    <rPh sb="0" eb="2">
      <t>ジュウド</t>
    </rPh>
    <rPh sb="2" eb="4">
      <t>ジュウフク</t>
    </rPh>
    <rPh sb="4" eb="6">
      <t>ショウガイ</t>
    </rPh>
    <rPh sb="6" eb="7">
      <t>ジ</t>
    </rPh>
    <rPh sb="7" eb="9">
      <t>カサン</t>
    </rPh>
    <phoneticPr fontId="10"/>
  </si>
  <si>
    <t>別に定める要件に合致する場合</t>
    <rPh sb="0" eb="1">
      <t>ベツ</t>
    </rPh>
    <rPh sb="2" eb="3">
      <t>サダ</t>
    </rPh>
    <rPh sb="5" eb="7">
      <t>ヨウケン</t>
    </rPh>
    <rPh sb="8" eb="10">
      <t>ガッチ</t>
    </rPh>
    <rPh sb="12" eb="14">
      <t>バアイ</t>
    </rPh>
    <phoneticPr fontId="10"/>
  </si>
  <si>
    <t xml:space="preserve"> ト　重度障害児支援加算（Ⅶ）</t>
    <rPh sb="3" eb="5">
      <t>ジュウド</t>
    </rPh>
    <rPh sb="5" eb="8">
      <t>ショウガイジ</t>
    </rPh>
    <rPh sb="8" eb="10">
      <t>シエン</t>
    </rPh>
    <rPh sb="10" eb="12">
      <t>カサン</t>
    </rPh>
    <phoneticPr fontId="10"/>
  </si>
  <si>
    <t>肢体不自由児の場合</t>
    <rPh sb="0" eb="2">
      <t>シタイ</t>
    </rPh>
    <rPh sb="2" eb="6">
      <t>フジユウジ</t>
    </rPh>
    <rPh sb="7" eb="9">
      <t>バアイ</t>
    </rPh>
    <phoneticPr fontId="10"/>
  </si>
  <si>
    <t>ヘ　重度障害児支援加算（Ⅵ）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</si>
  <si>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ホ　重度障害児支援加算（Ⅴ）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</si>
  <si>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ろうあ児の場合</t>
    <rPh sb="3" eb="4">
      <t>ジ</t>
    </rPh>
    <rPh sb="5" eb="7">
      <t>バアイ</t>
    </rPh>
    <phoneticPr fontId="10"/>
  </si>
  <si>
    <t>二　重度障害児支援加算（Ⅳ）</t>
    <rPh sb="0" eb="1">
      <t>ニ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</si>
  <si>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ハ　重度障害児支援加算（Ⅲ）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</si>
  <si>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盲児の場合</t>
    <rPh sb="0" eb="2">
      <t>モウジ</t>
    </rPh>
    <rPh sb="3" eb="5">
      <t>バアイ</t>
    </rPh>
    <phoneticPr fontId="10"/>
  </si>
  <si>
    <t>イ　重度障害児支援加算（Ⅰ）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</si>
  <si>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知的障害児、自閉症児の場合</t>
    <rPh sb="0" eb="2">
      <t>チテキ</t>
    </rPh>
    <rPh sb="2" eb="5">
      <t>ショウガイジ</t>
    </rPh>
    <rPh sb="6" eb="10">
      <t>ジヘイショウジ</t>
    </rPh>
    <rPh sb="11" eb="13">
      <t>バアイ</t>
    </rPh>
    <phoneticPr fontId="10"/>
  </si>
  <si>
    <t>重度障害児支援加算</t>
    <rPh sb="0" eb="2">
      <t>ジュウド</t>
    </rPh>
    <rPh sb="2" eb="5">
      <t>ショウガイジ</t>
    </rPh>
    <rPh sb="5" eb="7">
      <t>シエン</t>
    </rPh>
    <rPh sb="7" eb="9">
      <t>カサン</t>
    </rPh>
    <phoneticPr fontId="10"/>
  </si>
  <si>
    <t>ロ　90日を超える入院期間が4日以上</t>
    <rPh sb="4" eb="5">
      <t>ヒ</t>
    </rPh>
    <rPh sb="6" eb="7">
      <t>コ</t>
    </rPh>
    <rPh sb="9" eb="11">
      <t>ニュウイン</t>
    </rPh>
    <rPh sb="11" eb="13">
      <t>キカン</t>
    </rPh>
    <rPh sb="15" eb="16">
      <t>ヒ</t>
    </rPh>
    <rPh sb="16" eb="18">
      <t>イジョウ</t>
    </rPh>
    <phoneticPr fontId="10"/>
  </si>
  <si>
    <t>イ　90日を超える入院期間が4日未満</t>
    <rPh sb="4" eb="5">
      <t>ヒ</t>
    </rPh>
    <rPh sb="6" eb="7">
      <t>コ</t>
    </rPh>
    <rPh sb="9" eb="11">
      <t>ニュウイン</t>
    </rPh>
    <rPh sb="11" eb="13">
      <t>キカン</t>
    </rPh>
    <rPh sb="15" eb="16">
      <t>ヒ</t>
    </rPh>
    <rPh sb="16" eb="18">
      <t>ミマン</t>
    </rPh>
    <phoneticPr fontId="10"/>
  </si>
  <si>
    <t>入院時特別支援加算</t>
    <rPh sb="0" eb="2">
      <t>ニュウイン</t>
    </rPh>
    <rPh sb="2" eb="3">
      <t>ジ</t>
    </rPh>
    <rPh sb="3" eb="5">
      <t>トクベツ</t>
    </rPh>
    <rPh sb="5" eb="7">
      <t>シエン</t>
    </rPh>
    <rPh sb="7" eb="9">
      <t>カサン</t>
    </rPh>
    <phoneticPr fontId="10"/>
  </si>
  <si>
    <t>ロ　自活訓練加算（Ⅱ）　（当該障害児1人につき180日を限度）</t>
    <rPh sb="2" eb="4">
      <t>ジカツ</t>
    </rPh>
    <rPh sb="4" eb="6">
      <t>クンレン</t>
    </rPh>
    <rPh sb="6" eb="8">
      <t>カサン</t>
    </rPh>
    <rPh sb="13" eb="15">
      <t>トウガイ</t>
    </rPh>
    <rPh sb="15" eb="18">
      <t>ショウガイジ</t>
    </rPh>
    <rPh sb="18" eb="20">
      <t>ヒトリ</t>
    </rPh>
    <rPh sb="26" eb="27">
      <t>ニチ</t>
    </rPh>
    <rPh sb="28" eb="30">
      <t>ゲンド</t>
    </rPh>
    <phoneticPr fontId="10"/>
  </si>
  <si>
    <t>イ　自活訓練加算（Ⅰ）　（当該障害児1人につき180日を限度）</t>
    <rPh sb="2" eb="4">
      <t>ジカツ</t>
    </rPh>
    <rPh sb="4" eb="6">
      <t>クンレン</t>
    </rPh>
    <rPh sb="6" eb="8">
      <t>カサン</t>
    </rPh>
    <rPh sb="13" eb="15">
      <t>トウガイ</t>
    </rPh>
    <rPh sb="15" eb="18">
      <t>ショウガイジ</t>
    </rPh>
    <rPh sb="18" eb="20">
      <t>ヒトリ</t>
    </rPh>
    <rPh sb="26" eb="27">
      <t>ニチ</t>
    </rPh>
    <rPh sb="28" eb="30">
      <t>ゲンド</t>
    </rPh>
    <phoneticPr fontId="10"/>
  </si>
  <si>
    <t>自活訓練加算</t>
    <rPh sb="0" eb="2">
      <t>ジカツ</t>
    </rPh>
    <rPh sb="2" eb="4">
      <t>クンレン</t>
    </rPh>
    <rPh sb="4" eb="6">
      <t>カサン</t>
    </rPh>
    <phoneticPr fontId="10"/>
  </si>
  <si>
    <t>地方公共団体が設置する障害児入所施設の場合</t>
    <rPh sb="0" eb="2">
      <t>チホウ</t>
    </rPh>
    <rPh sb="2" eb="4">
      <t>コウキョウ</t>
    </rPh>
    <rPh sb="4" eb="6">
      <t>ダンタイ</t>
    </rPh>
    <rPh sb="7" eb="9">
      <t>セッチ</t>
    </rPh>
    <rPh sb="11" eb="14">
      <t>ショウガイジ</t>
    </rPh>
    <phoneticPr fontId="10"/>
  </si>
  <si>
    <t>(3)定員91人以上</t>
    <rPh sb="7" eb="8">
      <t>ニン</t>
    </rPh>
    <rPh sb="8" eb="10">
      <t>イジョウ</t>
    </rPh>
    <phoneticPr fontId="10"/>
  </si>
  <si>
    <t>(2)定員61人以上90人以下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</si>
  <si>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(1)定員60人以下</t>
    <rPh sb="7" eb="8">
      <t>ニン</t>
    </rPh>
    <rPh sb="8" eb="10">
      <t>イカ</t>
    </rPh>
    <phoneticPr fontId="10"/>
  </si>
  <si>
    <t>ロ　入院・外泊時加算（Ⅱ）</t>
    <rPh sb="2" eb="4">
      <t>ニュウイン</t>
    </rPh>
    <rPh sb="5" eb="8">
      <t>ガイハクジ</t>
    </rPh>
    <rPh sb="8" eb="10">
      <t>カサン</t>
    </rPh>
    <phoneticPr fontId="10"/>
  </si>
  <si>
    <t>イ　入院・外泊時加算（Ⅰ）</t>
    <rPh sb="2" eb="4">
      <t>ニュウイン</t>
    </rPh>
    <rPh sb="5" eb="8">
      <t>ガイハクジ</t>
    </rPh>
    <rPh sb="8" eb="10">
      <t>カサン</t>
    </rPh>
    <phoneticPr fontId="10"/>
  </si>
  <si>
    <t>入院・外泊時加算　　（入院・外泊時加算（Ⅰ）については8日を限度、入院・外泊時加算（Ⅱ）については8日を超えた日から82日を限度として所定単位数に代えて算定）</t>
    <rPh sb="0" eb="2">
      <t>ニュウイン</t>
    </rPh>
    <rPh sb="3" eb="5">
      <t>ガイハク</t>
    </rPh>
    <rPh sb="5" eb="6">
      <t>ジ</t>
    </rPh>
    <rPh sb="6" eb="8">
      <t>カサン</t>
    </rPh>
    <rPh sb="11" eb="13">
      <t>ニュウイン</t>
    </rPh>
    <rPh sb="14" eb="16">
      <t>ガイハク</t>
    </rPh>
    <rPh sb="16" eb="17">
      <t>ジ</t>
    </rPh>
    <rPh sb="17" eb="19">
      <t>カサン</t>
    </rPh>
    <rPh sb="28" eb="29">
      <t>ニチ</t>
    </rPh>
    <rPh sb="30" eb="32">
      <t>ゲンド</t>
    </rPh>
    <rPh sb="33" eb="35">
      <t>ニュウイン</t>
    </rPh>
    <rPh sb="36" eb="38">
      <t>ガイハク</t>
    </rPh>
    <rPh sb="38" eb="39">
      <t>ジ</t>
    </rPh>
    <rPh sb="39" eb="41">
      <t>カサン</t>
    </rPh>
    <rPh sb="50" eb="51">
      <t>ニチ</t>
    </rPh>
    <rPh sb="52" eb="53">
      <t>コ</t>
    </rPh>
    <rPh sb="55" eb="56">
      <t>ニチ</t>
    </rPh>
    <rPh sb="60" eb="61">
      <t>ニチ</t>
    </rPh>
    <rPh sb="62" eb="64">
      <t>ゲンド</t>
    </rPh>
    <rPh sb="67" eb="68">
      <t>ショ</t>
    </rPh>
    <rPh sb="68" eb="69">
      <t>テイ</t>
    </rPh>
    <rPh sb="69" eb="72">
      <t>タンイスウ</t>
    </rPh>
    <rPh sb="73" eb="74">
      <t>カ</t>
    </rPh>
    <rPh sb="76" eb="78">
      <t>サンテイ</t>
    </rPh>
    <phoneticPr fontId="10"/>
  </si>
  <si>
    <t>看護職員配置加算（Ⅰ）</t>
    <rPh sb="0" eb="2">
      <t>カンゴ</t>
    </rPh>
    <rPh sb="2" eb="4">
      <t>ショクイン</t>
    </rPh>
    <rPh sb="4" eb="6">
      <t>ハイチ</t>
    </rPh>
    <rPh sb="6" eb="8">
      <t>カサン</t>
    </rPh>
    <phoneticPr fontId="10"/>
  </si>
  <si>
    <t>イ 福祉・介護職員等特定処遇改善加算（Ⅰ）</t>
    <phoneticPr fontId="1"/>
  </si>
  <si>
    <t>福祉・介護職員等特定処遇改善加算</t>
    <phoneticPr fontId="1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</si>
  <si>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10"/>
  </si>
  <si>
    <t>ホ 福祉・介護職員処遇改善加算（Ⅴ）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</si>
  <si>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ニ 福祉・介護職員処遇改善加算（Ⅳ）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</si>
  <si>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ハ 福祉・介護職員処遇改善加算（Ⅲ）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</si>
  <si>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ロ 福祉・介護職員処遇改善加算（Ⅱ）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</si>
  <si>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イ 福祉・介護職員処遇改善加算（Ⅰ）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</si>
  <si>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 xml:space="preserve">福祉・介護職員処遇改善加算
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0"/>
  </si>
  <si>
    <t>小規模グループケア加算</t>
    <rPh sb="0" eb="3">
      <t>ショウキボ</t>
    </rPh>
    <rPh sb="9" eb="11">
      <t>カサン</t>
    </rPh>
    <phoneticPr fontId="10"/>
  </si>
  <si>
    <t>栄養マネジメント加算</t>
    <rPh sb="0" eb="2">
      <t>エイヨウ</t>
    </rPh>
    <rPh sb="8" eb="10">
      <t>カサン</t>
    </rPh>
    <phoneticPr fontId="10"/>
  </si>
  <si>
    <t>(17)定員191人以上</t>
    <rPh sb="9" eb="10">
      <t>ニン</t>
    </rPh>
    <rPh sb="10" eb="12">
      <t>イジョウ</t>
    </rPh>
    <phoneticPr fontId="10"/>
  </si>
  <si>
    <t>(16)定員181人以上190人以下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</si>
  <si>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(15)定員171人以上180人以下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</si>
  <si>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(14)定員161人以上170人以下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</si>
  <si>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(13)定員151人以上160人以下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</si>
  <si>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(12)定員141人以上150人以下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</si>
  <si>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(11)定員131人以上140人以下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</si>
  <si>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(10)定員121人以上130人以下</t>
    <rPh sb="9" eb="10">
      <t>ニン</t>
    </rPh>
    <rPh sb="10" eb="12">
      <t>イジョウ</t>
    </rPh>
    <rPh sb="15" eb="16">
      <t>ニン</t>
    </rPh>
    <rPh sb="16" eb="18">
      <t>イカ</t>
    </rPh>
    <phoneticPr fontId="10"/>
  </si>
  <si>
    <t>(9)定員111人以上120人以下</t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</si>
  <si>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(8)定員101人以上110人以下</t>
    <rPh sb="8" eb="9">
      <t>ニン</t>
    </rPh>
    <rPh sb="9" eb="11">
      <t>イジョウ</t>
    </rPh>
    <rPh sb="14" eb="15">
      <t>ニン</t>
    </rPh>
    <rPh sb="15" eb="17">
      <t>イカ</t>
    </rPh>
    <phoneticPr fontId="10"/>
  </si>
  <si>
    <t>(7)定員91人以上100人以下</t>
    <rPh sb="7" eb="8">
      <t>ニン</t>
    </rPh>
    <rPh sb="8" eb="10">
      <t>イジョウ</t>
    </rPh>
    <rPh sb="13" eb="14">
      <t>ニン</t>
    </rPh>
    <rPh sb="14" eb="16">
      <t>イカ</t>
    </rPh>
    <phoneticPr fontId="10"/>
  </si>
  <si>
    <t>(6)定員81人以上90人以下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</si>
  <si>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(5)定員71人以上80人以下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</si>
  <si>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(4)定員61人以上70人以下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</si>
  <si>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(3)定員51人以上60人以下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</si>
  <si>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(2)定員41人以上50人以下</t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</si>
  <si>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(1)定員40人以下</t>
    <rPh sb="3" eb="5">
      <t>テイイン</t>
    </rPh>
    <rPh sb="7" eb="8">
      <t>ニン</t>
    </rPh>
    <rPh sb="8" eb="10">
      <t>イカ</t>
    </rPh>
    <phoneticPr fontId="10"/>
  </si>
  <si>
    <t>イ　栄養士配置加算（Ⅰ）</t>
    <phoneticPr fontId="10"/>
  </si>
  <si>
    <t>栄養士配置加算　　　　　</t>
    <phoneticPr fontId="10"/>
  </si>
  <si>
    <t>ハ　福祉専門職員配置等加算（Ⅲ）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</si>
  <si>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ロ　福祉専門職員配置等加算（Ⅱ）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</si>
  <si>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イ　福祉専門職員配置等加算（Ⅰ）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</si>
  <si>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0"/>
  </si>
  <si>
    <t>(3)定員１０人</t>
    <rPh sb="3" eb="5">
      <t>テイイン</t>
    </rPh>
    <rPh sb="7" eb="8">
      <t>ニン</t>
    </rPh>
    <phoneticPr fontId="10"/>
  </si>
  <si>
    <t>減算</t>
  </si>
  <si>
    <t>児入２５・地公体・未計画２・拘束減</t>
    <phoneticPr fontId="10"/>
  </si>
  <si>
    <t>入所支援計画が作成されない場合</t>
    <rPh sb="0" eb="2">
      <t>ニュウショ</t>
    </rPh>
    <phoneticPr fontId="10"/>
  </si>
  <si>
    <t>児入２５・地公体・未計画・拘束減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</si>
  <si>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</si>
  <si>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児入２５・地公体・未計画２</t>
    <phoneticPr fontId="10"/>
  </si>
  <si>
    <t>入所施設の場合</t>
    <rPh sb="0" eb="2">
      <t>ニュウショ</t>
    </rPh>
    <rPh sb="2" eb="4">
      <t>シセツ</t>
    </rPh>
    <rPh sb="5" eb="7">
      <t>バアイ</t>
    </rPh>
    <phoneticPr fontId="10"/>
  </si>
  <si>
    <t>児入２５・地公体・未計画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</si>
  <si>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地方公共団体が設置する指定障害児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シテイ</t>
    </rPh>
    <rPh sb="13" eb="16">
      <t>ショウガイジ</t>
    </rPh>
    <phoneticPr fontId="10"/>
  </si>
  <si>
    <t>児入２５・地公体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</si>
  <si>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児入２５・未計画２・拘束減</t>
    <phoneticPr fontId="10"/>
  </si>
  <si>
    <t>児入２５・未計画・拘束減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</si>
  <si>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児入２５・拘束減</t>
    <rPh sb="0" eb="1">
      <t>ジ</t>
    </rPh>
    <rPh sb="1" eb="2">
      <t>ニュウ</t>
    </rPh>
    <phoneticPr fontId="10"/>
  </si>
  <si>
    <t>児入２５・未計画２</t>
    <phoneticPr fontId="10"/>
  </si>
  <si>
    <t>児入２５・未計画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</si>
  <si>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児入２５</t>
    <rPh sb="0" eb="1">
      <t>ジ</t>
    </rPh>
    <rPh sb="1" eb="2">
      <t>ニュウ</t>
    </rPh>
    <phoneticPr fontId="10"/>
  </si>
  <si>
    <t>児入２４・地公体・未計画２・拘束減</t>
    <phoneticPr fontId="10"/>
  </si>
  <si>
    <t>児入２４・地公体・未計画・拘束減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</si>
  <si>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</si>
  <si>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児入２４・地公体・未計画２</t>
    <phoneticPr fontId="10"/>
  </si>
  <si>
    <t>児入２４・地公体・未計画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</si>
  <si>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</si>
  <si>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児入２４・未計画２・拘束減</t>
    <phoneticPr fontId="10"/>
  </si>
  <si>
    <t>児入２４・未計画・拘束減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</si>
  <si>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児入２４・拘束減</t>
    <rPh sb="0" eb="1">
      <t>ジ</t>
    </rPh>
    <rPh sb="1" eb="2">
      <t>ニュウ</t>
    </rPh>
    <phoneticPr fontId="10"/>
  </si>
  <si>
    <t>児入２４・未計画２</t>
    <phoneticPr fontId="10"/>
  </si>
  <si>
    <t>児入２４・未計画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</si>
  <si>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児入２４</t>
    <rPh sb="0" eb="1">
      <t>ジ</t>
    </rPh>
    <rPh sb="1" eb="2">
      <t>ニュウ</t>
    </rPh>
    <phoneticPr fontId="10"/>
  </si>
  <si>
    <t>児入２３・地公体・未計画２・拘束減</t>
    <phoneticPr fontId="10"/>
  </si>
  <si>
    <t>児入２３・地公体・未計画・拘束減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</si>
  <si>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</si>
  <si>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児入２３・地公体・未計画２</t>
    <phoneticPr fontId="10"/>
  </si>
  <si>
    <t>児入２３・地公体・未計画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</si>
  <si>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</si>
  <si>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児入２３・未計画２・拘束減</t>
    <phoneticPr fontId="10"/>
  </si>
  <si>
    <t>児入２３・未計画・拘束減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</si>
  <si>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児入２３・拘束減</t>
    <rPh sb="0" eb="1">
      <t>ジ</t>
    </rPh>
    <rPh sb="1" eb="2">
      <t>ニュウ</t>
    </rPh>
    <phoneticPr fontId="10"/>
  </si>
  <si>
    <t>児入２３・未計画２</t>
    <phoneticPr fontId="10"/>
  </si>
  <si>
    <t>児入２３・未計画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</si>
  <si>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児入２３</t>
    <rPh sb="0" eb="1">
      <t>ジ</t>
    </rPh>
    <rPh sb="1" eb="2">
      <t>ニュウ</t>
    </rPh>
    <phoneticPr fontId="10"/>
  </si>
  <si>
    <t>児入２２・地公体・未計画２・拘束減</t>
    <phoneticPr fontId="10"/>
  </si>
  <si>
    <t>児入２２・地公体・未計画・拘束減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</si>
  <si>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</si>
  <si>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児入２２・地公体・未計画２</t>
    <phoneticPr fontId="10"/>
  </si>
  <si>
    <t>児入２２・地公体・未計画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</si>
  <si>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</si>
  <si>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児入２２・未計画２・拘束減</t>
    <phoneticPr fontId="10"/>
  </si>
  <si>
    <t>児入２２・未計画・拘束減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</si>
  <si>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児入２２・拘束減</t>
    <rPh sb="0" eb="1">
      <t>ジ</t>
    </rPh>
    <rPh sb="1" eb="2">
      <t>ニュウ</t>
    </rPh>
    <phoneticPr fontId="10"/>
  </si>
  <si>
    <t>児入２２・未計画２</t>
    <phoneticPr fontId="10"/>
  </si>
  <si>
    <t>児入２２・未計画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</si>
  <si>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児入２２</t>
    <rPh sb="0" eb="1">
      <t>ジ</t>
    </rPh>
    <rPh sb="1" eb="2">
      <t>ニュウ</t>
    </rPh>
    <phoneticPr fontId="10"/>
  </si>
  <si>
    <t>児入２１・地公体・未計画２・拘束減</t>
    <phoneticPr fontId="10"/>
  </si>
  <si>
    <t>児入２１・地公体・未計画・拘束減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</si>
  <si>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</si>
  <si>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児入２１・地公体・未計画２</t>
    <phoneticPr fontId="10"/>
  </si>
  <si>
    <t>児入２１・地公体・未計画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</si>
  <si>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</si>
  <si>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児入２１・未計画２・拘束減</t>
    <phoneticPr fontId="10"/>
  </si>
  <si>
    <t>児入２１・未計画・拘束減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</si>
  <si>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児入２１・拘束減</t>
    <rPh sb="0" eb="1">
      <t>ジ</t>
    </rPh>
    <rPh sb="1" eb="2">
      <t>ニュウ</t>
    </rPh>
    <phoneticPr fontId="10"/>
  </si>
  <si>
    <t>児入２１・未計画２</t>
    <phoneticPr fontId="10"/>
  </si>
  <si>
    <t>児入２１・未計画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</si>
  <si>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児入２１</t>
    <rPh sb="0" eb="1">
      <t>ジ</t>
    </rPh>
    <rPh sb="1" eb="2">
      <t>ニュウ</t>
    </rPh>
    <phoneticPr fontId="10"/>
  </si>
  <si>
    <t>児入２０・地公体・未計画２・拘束減</t>
    <phoneticPr fontId="10"/>
  </si>
  <si>
    <t>児入２０・地公体・未計画・拘束減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</si>
  <si>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</si>
  <si>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児入２０・地公体・未計画２</t>
    <phoneticPr fontId="10"/>
  </si>
  <si>
    <t>児入２０・地公体・未計画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</si>
  <si>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</si>
  <si>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児入２０・未計画２・拘束減</t>
    <phoneticPr fontId="10"/>
  </si>
  <si>
    <t>児入２０・未計画・拘束減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</si>
  <si>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児入２０・拘束減</t>
    <rPh sb="0" eb="1">
      <t>ジ</t>
    </rPh>
    <rPh sb="1" eb="2">
      <t>ニュウ</t>
    </rPh>
    <phoneticPr fontId="10"/>
  </si>
  <si>
    <t>児入２０・未計画２</t>
    <phoneticPr fontId="10"/>
  </si>
  <si>
    <t>児入２０・未計画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</si>
  <si>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児入２０</t>
    <rPh sb="0" eb="1">
      <t>ジ</t>
    </rPh>
    <rPh sb="1" eb="2">
      <t>ニュウ</t>
    </rPh>
    <phoneticPr fontId="10"/>
  </si>
  <si>
    <t>児入１９・地公体・未計画２・拘束減</t>
    <phoneticPr fontId="10"/>
  </si>
  <si>
    <t>児入１９・地公体・未計画・拘束減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</si>
  <si>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</si>
  <si>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児入１９・地公体・未計画２</t>
    <phoneticPr fontId="10"/>
  </si>
  <si>
    <t>児入１９・地公体・未計画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</si>
  <si>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</si>
  <si>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児入１９・未計画２・拘束減</t>
    <phoneticPr fontId="10"/>
  </si>
  <si>
    <t>児入１９・未計画・拘束減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</si>
  <si>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児入１９・拘束減</t>
    <rPh sb="0" eb="1">
      <t>ジ</t>
    </rPh>
    <rPh sb="1" eb="2">
      <t>ニュウ</t>
    </rPh>
    <phoneticPr fontId="10"/>
  </si>
  <si>
    <t>児入１９・未計画２</t>
    <phoneticPr fontId="10"/>
  </si>
  <si>
    <t>児入１９・未計画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</si>
  <si>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児入１９</t>
    <rPh sb="0" eb="1">
      <t>ジ</t>
    </rPh>
    <rPh sb="1" eb="2">
      <t>ニュウ</t>
    </rPh>
    <phoneticPr fontId="10"/>
  </si>
  <si>
    <t>児入１８・地公体・未計画２・拘束減</t>
    <phoneticPr fontId="10"/>
  </si>
  <si>
    <t>児入１８・地公体・未計画・拘束減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</si>
  <si>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</si>
  <si>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児入１８・地公体・未計画２</t>
    <phoneticPr fontId="10"/>
  </si>
  <si>
    <t>児入１８・地公体・未計画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</si>
  <si>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</si>
  <si>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児入１８・未計画２・拘束減</t>
    <phoneticPr fontId="10"/>
  </si>
  <si>
    <t>児入１８・未計画・拘束減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</si>
  <si>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児入１８・拘束減</t>
    <rPh sb="0" eb="1">
      <t>ジ</t>
    </rPh>
    <rPh sb="1" eb="2">
      <t>ニュウ</t>
    </rPh>
    <phoneticPr fontId="10"/>
  </si>
  <si>
    <t>児入１８・未計画２</t>
    <phoneticPr fontId="10"/>
  </si>
  <si>
    <t>児入１８・未計画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</si>
  <si>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児入１８</t>
    <rPh sb="0" eb="1">
      <t>ジ</t>
    </rPh>
    <rPh sb="1" eb="2">
      <t>ニュウ</t>
    </rPh>
    <phoneticPr fontId="10"/>
  </si>
  <si>
    <t>児入１７・地公体・未計画２・拘束減</t>
    <phoneticPr fontId="10"/>
  </si>
  <si>
    <t>児入１７・地公体・未計画・拘束減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</si>
  <si>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</si>
  <si>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児入１７・地公体・未計画２</t>
    <phoneticPr fontId="10"/>
  </si>
  <si>
    <t>児入１７・地公体・未計画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</si>
  <si>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</si>
  <si>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児入１７・未計画２・拘束減</t>
    <phoneticPr fontId="10"/>
  </si>
  <si>
    <t>児入１７・未計画・拘束減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</si>
  <si>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児入１７・拘束減</t>
    <rPh sb="0" eb="1">
      <t>ジ</t>
    </rPh>
    <rPh sb="1" eb="2">
      <t>ニュウ</t>
    </rPh>
    <phoneticPr fontId="10"/>
  </si>
  <si>
    <t>児入１７・未計画２</t>
    <phoneticPr fontId="10"/>
  </si>
  <si>
    <t>児入１７・未計画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</si>
  <si>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児入１７</t>
    <rPh sb="0" eb="1">
      <t>ジ</t>
    </rPh>
    <rPh sb="1" eb="2">
      <t>ニュウ</t>
    </rPh>
    <phoneticPr fontId="10"/>
  </si>
  <si>
    <t>児入１６・地公体・未計画２・拘束減</t>
    <phoneticPr fontId="10"/>
  </si>
  <si>
    <t>児入１６・地公体・未計画・拘束減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</si>
  <si>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</si>
  <si>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児入１６・地公体・未計画２</t>
    <phoneticPr fontId="10"/>
  </si>
  <si>
    <t>児入１６・地公体・未計画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</si>
  <si>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</si>
  <si>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児入１６・未計画２・拘束減</t>
    <phoneticPr fontId="10"/>
  </si>
  <si>
    <t>児入１６・未計画・拘束減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</si>
  <si>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児入１６・拘束減</t>
    <rPh sb="0" eb="1">
      <t>ジ</t>
    </rPh>
    <rPh sb="1" eb="2">
      <t>ニュウ</t>
    </rPh>
    <phoneticPr fontId="10"/>
  </si>
  <si>
    <t>児入１６・未計画２</t>
    <phoneticPr fontId="10"/>
  </si>
  <si>
    <t>児入１６・未計画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</si>
  <si>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児入１６</t>
    <rPh sb="0" eb="1">
      <t>ジ</t>
    </rPh>
    <rPh sb="1" eb="2">
      <t>ニュウ</t>
    </rPh>
    <phoneticPr fontId="10"/>
  </si>
  <si>
    <t>児入１５・地公体・未計画２・拘束減</t>
    <phoneticPr fontId="10"/>
  </si>
  <si>
    <t>児入１５・地公体・未計画・拘束減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</si>
  <si>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</si>
  <si>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児入１５・地公体・未計画２</t>
    <phoneticPr fontId="10"/>
  </si>
  <si>
    <t>児入１５・地公体・未計画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</si>
  <si>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</si>
  <si>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児入１５・未計画２・拘束減</t>
    <phoneticPr fontId="10"/>
  </si>
  <si>
    <t>児入１５・未計画・拘束減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</si>
  <si>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児入１５・拘束減</t>
    <rPh sb="0" eb="1">
      <t>ジ</t>
    </rPh>
    <rPh sb="1" eb="2">
      <t>ニュウ</t>
    </rPh>
    <phoneticPr fontId="10"/>
  </si>
  <si>
    <t>児入１５・未計画２</t>
    <phoneticPr fontId="10"/>
  </si>
  <si>
    <t>児入１５・未計画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</si>
  <si>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児入１５</t>
    <rPh sb="0" eb="1">
      <t>ジ</t>
    </rPh>
    <rPh sb="1" eb="2">
      <t>ニュウ</t>
    </rPh>
    <phoneticPr fontId="10"/>
  </si>
  <si>
    <t>児入１４・地公体・未計画２・拘束減</t>
    <phoneticPr fontId="10"/>
  </si>
  <si>
    <t>児入１４・地公体・未計画・拘束減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</si>
  <si>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</si>
  <si>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児入１４・地公体・未計画２</t>
    <phoneticPr fontId="10"/>
  </si>
  <si>
    <t>児入１４・地公体・未計画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</si>
  <si>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</si>
  <si>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児入１４・未計画２・拘束減</t>
    <phoneticPr fontId="10"/>
  </si>
  <si>
    <t>児入１４・未計画・拘束減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</si>
  <si>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児入１４・拘束減</t>
    <rPh sb="0" eb="1">
      <t>ジ</t>
    </rPh>
    <rPh sb="1" eb="2">
      <t>ニュウ</t>
    </rPh>
    <phoneticPr fontId="10"/>
  </si>
  <si>
    <t>児入１４・未計画２</t>
    <phoneticPr fontId="10"/>
  </si>
  <si>
    <t>児入１４・未計画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</si>
  <si>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児入１４</t>
    <rPh sb="0" eb="1">
      <t>ジ</t>
    </rPh>
    <rPh sb="1" eb="2">
      <t>ニュウ</t>
    </rPh>
    <phoneticPr fontId="10"/>
  </si>
  <si>
    <t>児入１３・地公体・未計画２・拘束減</t>
    <phoneticPr fontId="10"/>
  </si>
  <si>
    <t>児入１３・地公体・未計画・拘束減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</si>
  <si>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</si>
  <si>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児入１３・地公体・未計画２</t>
    <phoneticPr fontId="10"/>
  </si>
  <si>
    <t>児入１３・地公体・未計画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</si>
  <si>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</si>
  <si>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児入１３・未計画２・拘束減</t>
    <phoneticPr fontId="10"/>
  </si>
  <si>
    <t>児入１３・未計画・拘束減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</si>
  <si>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児入１３・拘束減</t>
    <rPh sb="0" eb="1">
      <t>ジ</t>
    </rPh>
    <rPh sb="1" eb="2">
      <t>ニュウ</t>
    </rPh>
    <phoneticPr fontId="10"/>
  </si>
  <si>
    <t>児入１３・未計画２</t>
    <phoneticPr fontId="10"/>
  </si>
  <si>
    <t>児入１３・未計画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</si>
  <si>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児入１３</t>
    <rPh sb="0" eb="1">
      <t>ジ</t>
    </rPh>
    <rPh sb="1" eb="2">
      <t>ニュウ</t>
    </rPh>
    <phoneticPr fontId="10"/>
  </si>
  <si>
    <t>児入１２・地公体・未計画２・拘束減</t>
    <phoneticPr fontId="10"/>
  </si>
  <si>
    <t>児入１２・地公体・未計画・拘束減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</si>
  <si>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</si>
  <si>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児入１２・地公体・未計画２</t>
    <phoneticPr fontId="10"/>
  </si>
  <si>
    <t>児入１２・地公体・未計画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</si>
  <si>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</si>
  <si>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児入１２・未計画２・拘束減</t>
    <phoneticPr fontId="10"/>
  </si>
  <si>
    <t>児入１２・未計画・拘束減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</si>
  <si>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児入１２・拘束減</t>
    <rPh sb="0" eb="1">
      <t>ジ</t>
    </rPh>
    <rPh sb="1" eb="2">
      <t>ニュウ</t>
    </rPh>
    <phoneticPr fontId="10"/>
  </si>
  <si>
    <t>児入１２・未計画２</t>
    <phoneticPr fontId="10"/>
  </si>
  <si>
    <t>児入１２・未計画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</si>
  <si>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児入１２</t>
    <rPh sb="0" eb="1">
      <t>ジ</t>
    </rPh>
    <rPh sb="1" eb="2">
      <t>ニュウ</t>
    </rPh>
    <phoneticPr fontId="10"/>
  </si>
  <si>
    <t>児入１１・地公体・未計画２・拘束減</t>
    <phoneticPr fontId="10"/>
  </si>
  <si>
    <t>児入１１・地公体・未計画・拘束減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</si>
  <si>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</si>
  <si>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児入１１・地公体・未計画２</t>
    <phoneticPr fontId="10"/>
  </si>
  <si>
    <t>児入１１・地公体・未計画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</si>
  <si>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</si>
  <si>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児入１１・未計画２・拘束減</t>
    <phoneticPr fontId="10"/>
  </si>
  <si>
    <t>児入１１・未計画・拘束減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</si>
  <si>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児入１１・拘束減</t>
    <rPh sb="0" eb="1">
      <t>ジ</t>
    </rPh>
    <rPh sb="1" eb="2">
      <t>ニュウ</t>
    </rPh>
    <phoneticPr fontId="10"/>
  </si>
  <si>
    <t>児入１１・未計画２</t>
    <phoneticPr fontId="10"/>
  </si>
  <si>
    <t>児入１１・未計画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</si>
  <si>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児入１１</t>
    <rPh sb="0" eb="1">
      <t>ジ</t>
    </rPh>
    <rPh sb="1" eb="2">
      <t>ニュウ</t>
    </rPh>
    <phoneticPr fontId="10"/>
  </si>
  <si>
    <t>児入１０・地公体・未計画２・拘束減</t>
    <phoneticPr fontId="10"/>
  </si>
  <si>
    <t>児入１０・地公体・未計画・拘束減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</si>
  <si>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</si>
  <si>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児入１０・地公体・未計画２</t>
    <phoneticPr fontId="10"/>
  </si>
  <si>
    <t>児入１０・地公体・未計画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</si>
  <si>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児入１０・地公体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</si>
  <si>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児入１０・未計画２・拘束減</t>
    <phoneticPr fontId="10"/>
  </si>
  <si>
    <t>児入１０・未計画・拘束減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</si>
  <si>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児入１０・拘束減</t>
    <rPh sb="0" eb="1">
      <t>ジ</t>
    </rPh>
    <rPh sb="1" eb="2">
      <t>ニュウ</t>
    </rPh>
    <phoneticPr fontId="10"/>
  </si>
  <si>
    <t>児入１０・未計画２</t>
    <phoneticPr fontId="10"/>
  </si>
  <si>
    <t>児入１０・未計画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</si>
  <si>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児入１０</t>
    <rPh sb="0" eb="1">
      <t>ジ</t>
    </rPh>
    <rPh sb="1" eb="2">
      <t>ニュウ</t>
    </rPh>
    <phoneticPr fontId="10"/>
  </si>
  <si>
    <t>児入９・地公体・未計画２・拘束減</t>
    <phoneticPr fontId="10"/>
  </si>
  <si>
    <t>児入９・地公体・未計画・拘束減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</si>
  <si>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児入９・地公体・拘束減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</si>
  <si>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児入９・地公体・未計画２</t>
    <phoneticPr fontId="10"/>
  </si>
  <si>
    <t>児入９・地公体・未計画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</si>
  <si>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児入９・地公体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</si>
  <si>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児入９・未計画２・拘束減</t>
    <phoneticPr fontId="10"/>
  </si>
  <si>
    <t>児入９・未計画・拘束減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</si>
  <si>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児入９・拘束減</t>
    <rPh sb="0" eb="1">
      <t>ジ</t>
    </rPh>
    <rPh sb="1" eb="2">
      <t>ニュウ</t>
    </rPh>
    <phoneticPr fontId="10"/>
  </si>
  <si>
    <t>児入９・未計画２</t>
    <phoneticPr fontId="10"/>
  </si>
  <si>
    <t>児入９・未計画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</si>
  <si>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児入９</t>
    <rPh sb="0" eb="1">
      <t>ジ</t>
    </rPh>
    <rPh sb="1" eb="2">
      <t>ニュウ</t>
    </rPh>
    <phoneticPr fontId="10"/>
  </si>
  <si>
    <t>児入８・地公体・未計画２・拘束減</t>
    <phoneticPr fontId="10"/>
  </si>
  <si>
    <t>児入８・地公体・未計画・拘束減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</si>
  <si>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児入８・地公体・拘束減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</si>
  <si>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児入８・地公体・未計画２</t>
    <phoneticPr fontId="10"/>
  </si>
  <si>
    <t>児入８・地公体・未計画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</si>
  <si>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児入８・地公体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</si>
  <si>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児入８・未計画２・拘束減</t>
    <phoneticPr fontId="10"/>
  </si>
  <si>
    <t>児入８・未計画・拘束減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</si>
  <si>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児入８・拘束減</t>
    <rPh sb="0" eb="1">
      <t>ジ</t>
    </rPh>
    <rPh sb="1" eb="2">
      <t>ニュウ</t>
    </rPh>
    <phoneticPr fontId="10"/>
  </si>
  <si>
    <t>児入８・未計画２</t>
    <phoneticPr fontId="10"/>
  </si>
  <si>
    <t>児入８・未計画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</si>
  <si>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児入８</t>
    <rPh sb="0" eb="1">
      <t>ジ</t>
    </rPh>
    <rPh sb="1" eb="2">
      <t>ニュウ</t>
    </rPh>
    <phoneticPr fontId="10"/>
  </si>
  <si>
    <t>児入７・地公体・未計画２・拘束減</t>
    <phoneticPr fontId="10"/>
  </si>
  <si>
    <t>児入７・地公体・未計画・拘束減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</si>
  <si>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児入７・地公体・拘束減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</si>
  <si>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児入７・地公体・未計画２</t>
    <phoneticPr fontId="10"/>
  </si>
  <si>
    <t>児入７・地公体・未計画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</si>
  <si>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児入７・地公体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</si>
  <si>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児入７・未計画２・拘束減</t>
    <phoneticPr fontId="10"/>
  </si>
  <si>
    <t>児入７・未計画・拘束減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</si>
  <si>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児入７・拘束減</t>
    <rPh sb="0" eb="1">
      <t>ジ</t>
    </rPh>
    <rPh sb="1" eb="2">
      <t>ニュウ</t>
    </rPh>
    <phoneticPr fontId="10"/>
  </si>
  <si>
    <t>児入７・未計画２</t>
    <phoneticPr fontId="10"/>
  </si>
  <si>
    <t>児入７・未計画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</si>
  <si>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児入７</t>
    <rPh sb="0" eb="1">
      <t>ジ</t>
    </rPh>
    <rPh sb="1" eb="2">
      <t>ニュウ</t>
    </rPh>
    <phoneticPr fontId="10"/>
  </si>
  <si>
    <t>児入６・地公体・未計画２・拘束減</t>
    <phoneticPr fontId="10"/>
  </si>
  <si>
    <t>児入６・地公体・未計画・拘束減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</si>
  <si>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児入６・地公体・拘束減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</si>
  <si>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児入６・地公体・未計画２</t>
    <phoneticPr fontId="10"/>
  </si>
  <si>
    <t>児入６・地公体・未計画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</si>
  <si>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児入６・地公体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</si>
  <si>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児入６・未計画２・拘束減</t>
    <phoneticPr fontId="10"/>
  </si>
  <si>
    <t>児入６・未計画・拘束減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</si>
  <si>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児入６・拘束減</t>
    <rPh sb="0" eb="1">
      <t>ジ</t>
    </rPh>
    <rPh sb="1" eb="2">
      <t>ニュウ</t>
    </rPh>
    <phoneticPr fontId="10"/>
  </si>
  <si>
    <t>児入６・未計画２</t>
    <phoneticPr fontId="10"/>
  </si>
  <si>
    <t>児入６・未計画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</si>
  <si>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児入６</t>
    <rPh sb="0" eb="1">
      <t>ジ</t>
    </rPh>
    <rPh sb="1" eb="2">
      <t>ニュウ</t>
    </rPh>
    <phoneticPr fontId="10"/>
  </si>
  <si>
    <t>児入５・地公体・未計画２・拘束減</t>
    <phoneticPr fontId="10"/>
  </si>
  <si>
    <t>児入５・地公体・未計画・拘束減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</si>
  <si>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児入５・地公体・拘束減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</si>
  <si>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児入５・地公体・未計画２</t>
    <phoneticPr fontId="10"/>
  </si>
  <si>
    <t>児入５・地公体・未計画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</si>
  <si>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児入５・地公体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</si>
  <si>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児入５・未計画２・拘束減</t>
    <phoneticPr fontId="10"/>
  </si>
  <si>
    <t>児入５・未計画・拘束減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</si>
  <si>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児入５・拘束減</t>
    <rPh sb="0" eb="1">
      <t>ジ</t>
    </rPh>
    <rPh sb="1" eb="2">
      <t>ニュウ</t>
    </rPh>
    <phoneticPr fontId="10"/>
  </si>
  <si>
    <t>児入５・未計画２</t>
    <phoneticPr fontId="10"/>
  </si>
  <si>
    <t>児入５・未計画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</si>
  <si>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児入５</t>
    <rPh sb="0" eb="1">
      <t>ジ</t>
    </rPh>
    <rPh sb="1" eb="2">
      <t>ニュウ</t>
    </rPh>
    <phoneticPr fontId="10"/>
  </si>
  <si>
    <t>児入４・地公体・未計画２・拘束減</t>
    <phoneticPr fontId="10"/>
  </si>
  <si>
    <t>児入４・地公体・未計画・拘束減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</si>
  <si>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児入４・地公体・拘束減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</si>
  <si>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児入４・地公体・未計画２</t>
    <phoneticPr fontId="10"/>
  </si>
  <si>
    <t>児入４・地公体・未計画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</si>
  <si>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児入４・地公体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</si>
  <si>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児入４・未計画２・拘束減</t>
    <phoneticPr fontId="10"/>
  </si>
  <si>
    <t>児入４・未計画・拘束減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</si>
  <si>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児入４・拘束減</t>
    <rPh sb="0" eb="1">
      <t>ジ</t>
    </rPh>
    <rPh sb="1" eb="2">
      <t>ニュウ</t>
    </rPh>
    <phoneticPr fontId="10"/>
  </si>
  <si>
    <t>児入４・未計画２</t>
    <phoneticPr fontId="10"/>
  </si>
  <si>
    <t>児入４・未計画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</si>
  <si>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児入４</t>
    <rPh sb="0" eb="1">
      <t>ジ</t>
    </rPh>
    <rPh sb="1" eb="2">
      <t>ニュウ</t>
    </rPh>
    <phoneticPr fontId="10"/>
  </si>
  <si>
    <t>児入３・地公体・未計画２・拘束減</t>
    <phoneticPr fontId="10"/>
  </si>
  <si>
    <t>児入３・地公体・未計画・拘束減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</si>
  <si>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児入３・地公体・拘束減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</si>
  <si>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児入３・地公体・未計画２</t>
    <phoneticPr fontId="10"/>
  </si>
  <si>
    <t>児入３・地公体・未計画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</si>
  <si>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児入３・地公体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</si>
  <si>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児入３・未計画２・拘束減</t>
    <phoneticPr fontId="10"/>
  </si>
  <si>
    <t>児入３・未計画・拘束減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</si>
  <si>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児入３・拘束減</t>
    <rPh sb="0" eb="1">
      <t>ジ</t>
    </rPh>
    <rPh sb="1" eb="2">
      <t>ニュウ</t>
    </rPh>
    <phoneticPr fontId="10"/>
  </si>
  <si>
    <t>児入３・未計画２</t>
    <phoneticPr fontId="10"/>
  </si>
  <si>
    <t>児入３・未計画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</si>
  <si>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児入３</t>
    <rPh sb="0" eb="1">
      <t>ジ</t>
    </rPh>
    <rPh sb="1" eb="2">
      <t>ニュウ</t>
    </rPh>
    <phoneticPr fontId="10"/>
  </si>
  <si>
    <t>児入２・地公体・未計画２・拘束減</t>
    <phoneticPr fontId="10"/>
  </si>
  <si>
    <t>児入２・地公体・未計画・拘束減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</si>
  <si>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児入２・地公体・拘束減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</si>
  <si>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児入２・地公体・未計画２</t>
    <phoneticPr fontId="10"/>
  </si>
  <si>
    <t>児入２・地公体・未計画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</si>
  <si>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児入２・地公体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</si>
  <si>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児入２・未計画２・拘束減</t>
    <phoneticPr fontId="10"/>
  </si>
  <si>
    <t>児入２・未計画・拘束減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</si>
  <si>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児入２・拘束減</t>
    <rPh sb="0" eb="1">
      <t>ジ</t>
    </rPh>
    <rPh sb="1" eb="2">
      <t>ニュウ</t>
    </rPh>
    <phoneticPr fontId="10"/>
  </si>
  <si>
    <t>児入２・未計画２</t>
    <phoneticPr fontId="10"/>
  </si>
  <si>
    <t>児入２・未計画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</si>
  <si>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児入２</t>
    <rPh sb="0" eb="1">
      <t>ジ</t>
    </rPh>
    <rPh sb="1" eb="2">
      <t>ニュウ</t>
    </rPh>
    <phoneticPr fontId="10"/>
  </si>
  <si>
    <t>児入１・地公体・未計画２・拘束減</t>
    <phoneticPr fontId="10"/>
  </si>
  <si>
    <t>児入１・地公体・未計画・拘束減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</si>
  <si>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児入１・地公体・拘束減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</si>
  <si>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児入１・地公体・未計画２</t>
    <phoneticPr fontId="10"/>
  </si>
  <si>
    <t>児入１・地公体・未計画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9">
      <t>ミ</t>
    </rPh>
    <rPh sb="9" eb="11">
      <t>ケイカク</t>
    </rPh>
    <phoneticPr fontId="10"/>
  </si>
  <si>
    <t>児入１・地公体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phoneticPr fontId="10"/>
  </si>
  <si>
    <t>児入１・未計画２・拘束減</t>
    <phoneticPr fontId="10"/>
  </si>
  <si>
    <t>児入１・未計画・拘束減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</si>
  <si>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児入１・拘束減</t>
    <rPh sb="0" eb="1">
      <t>ジ</t>
    </rPh>
    <rPh sb="1" eb="2">
      <t>ニュウ</t>
    </rPh>
    <phoneticPr fontId="10"/>
  </si>
  <si>
    <t>児入１・未計画２</t>
    <phoneticPr fontId="10"/>
  </si>
  <si>
    <t>児入１・未計画</t>
    <rPh sb="0" eb="1">
      <t>ジ</t>
    </rPh>
    <rPh sb="1" eb="2">
      <t>ニュウ</t>
    </rPh>
    <rPh sb="4" eb="5">
      <t>ミ</t>
    </rPh>
    <rPh sb="5" eb="7">
      <t>ケイカク</t>
    </rPh>
    <phoneticPr fontId="10"/>
  </si>
  <si>
    <t>児入１</t>
    <rPh sb="0" eb="1">
      <t>ジ</t>
    </rPh>
    <rPh sb="1" eb="2">
      <t>ニュウ</t>
    </rPh>
    <phoneticPr fontId="10"/>
  </si>
  <si>
    <t>２６ 福祉型障害児入所施設サービスコード表</t>
    <rPh sb="3" eb="6">
      <t>フクシガタ</t>
    </rPh>
    <rPh sb="6" eb="9">
      <t>ショウガイジ</t>
    </rPh>
    <rPh sb="9" eb="11">
      <t>ニュウショ</t>
    </rPh>
    <rPh sb="11" eb="13">
      <t>シセツ</t>
    </rPh>
    <rPh sb="20" eb="21">
      <t>ヒョウ</t>
    </rPh>
    <phoneticPr fontId="10"/>
  </si>
  <si>
    <t>児入５０・地公体・未計画２・拘束減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</si>
  <si>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</si>
  <si>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</si>
  <si>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</si>
  <si>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</si>
  <si>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</si>
  <si>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</si>
  <si>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</si>
  <si>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児入５０・拘束減</t>
    <rPh sb="0" eb="1">
      <t>ジ</t>
    </rPh>
    <rPh sb="1" eb="2">
      <t>ニュウ</t>
    </rPh>
    <phoneticPr fontId="10"/>
  </si>
  <si>
    <t>児入５０・未計画２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</si>
  <si>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</si>
  <si>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児入５０</t>
    <rPh sb="0" eb="1">
      <t>ジ</t>
    </rPh>
    <rPh sb="1" eb="2">
      <t>ニュウ</t>
    </rPh>
    <phoneticPr fontId="10"/>
  </si>
  <si>
    <t>児入４９・地公体・未計画２・拘束減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</si>
  <si>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</si>
  <si>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</si>
  <si>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</si>
  <si>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</si>
  <si>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</si>
  <si>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</si>
  <si>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</si>
  <si>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児入４９・拘束減</t>
    <rPh sb="0" eb="1">
      <t>ジ</t>
    </rPh>
    <rPh sb="1" eb="2">
      <t>ニュウ</t>
    </rPh>
    <phoneticPr fontId="10"/>
  </si>
  <si>
    <t>児入４９・未計画２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</si>
  <si>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</si>
  <si>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児入４９</t>
    <rPh sb="0" eb="1">
      <t>ジ</t>
    </rPh>
    <rPh sb="1" eb="2">
      <t>ニュウ</t>
    </rPh>
    <phoneticPr fontId="10"/>
  </si>
  <si>
    <t>児入４８・地公体・未計画２・拘束減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</si>
  <si>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</si>
  <si>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</si>
  <si>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</si>
  <si>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</si>
  <si>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</si>
  <si>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</si>
  <si>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</si>
  <si>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児入４８・拘束減</t>
    <rPh sb="0" eb="1">
      <t>ジ</t>
    </rPh>
    <rPh sb="1" eb="2">
      <t>ニュウ</t>
    </rPh>
    <phoneticPr fontId="10"/>
  </si>
  <si>
    <t>児入４８・未計画２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</si>
  <si>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</si>
  <si>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児入４８</t>
    <rPh sb="0" eb="1">
      <t>ジ</t>
    </rPh>
    <rPh sb="1" eb="2">
      <t>ニュウ</t>
    </rPh>
    <phoneticPr fontId="10"/>
  </si>
  <si>
    <t>児入４７・地公体・未計画２・拘束減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</si>
  <si>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</si>
  <si>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</si>
  <si>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</si>
  <si>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</si>
  <si>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</si>
  <si>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</si>
  <si>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</si>
  <si>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児入４７・拘束減</t>
    <rPh sb="0" eb="1">
      <t>ジ</t>
    </rPh>
    <rPh sb="1" eb="2">
      <t>ニュウ</t>
    </rPh>
    <phoneticPr fontId="10"/>
  </si>
  <si>
    <t>児入４７・未計画２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</si>
  <si>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</si>
  <si>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児入４７</t>
    <rPh sb="0" eb="1">
      <t>ジ</t>
    </rPh>
    <rPh sb="1" eb="2">
      <t>ニュウ</t>
    </rPh>
    <phoneticPr fontId="10"/>
  </si>
  <si>
    <t>児入４６・地公体・未計画２・拘束減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</si>
  <si>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</si>
  <si>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</si>
  <si>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</si>
  <si>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</si>
  <si>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</si>
  <si>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</si>
  <si>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</si>
  <si>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児入４６・拘束減</t>
    <rPh sb="0" eb="1">
      <t>ジ</t>
    </rPh>
    <rPh sb="1" eb="2">
      <t>ニュウ</t>
    </rPh>
    <phoneticPr fontId="10"/>
  </si>
  <si>
    <t>児入４６・未計画２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</si>
  <si>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</si>
  <si>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児入４６</t>
    <rPh sb="0" eb="1">
      <t>ジ</t>
    </rPh>
    <rPh sb="1" eb="2">
      <t>ニュウ</t>
    </rPh>
    <phoneticPr fontId="10"/>
  </si>
  <si>
    <t>児入４５・地公体・未計画２・拘束減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</si>
  <si>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</si>
  <si>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</si>
  <si>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</si>
  <si>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</si>
  <si>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</si>
  <si>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</si>
  <si>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</si>
  <si>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児入４５・拘束減</t>
    <rPh sb="0" eb="1">
      <t>ジ</t>
    </rPh>
    <rPh sb="1" eb="2">
      <t>ニュウ</t>
    </rPh>
    <phoneticPr fontId="10"/>
  </si>
  <si>
    <t>児入４５・未計画２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</si>
  <si>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</si>
  <si>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児入４５</t>
    <rPh sb="0" eb="1">
      <t>ジ</t>
    </rPh>
    <rPh sb="1" eb="2">
      <t>ニュウ</t>
    </rPh>
    <phoneticPr fontId="10"/>
  </si>
  <si>
    <t>児入４４・地公体・未計画２・拘束減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</si>
  <si>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</si>
  <si>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</si>
  <si>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</si>
  <si>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</si>
  <si>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</si>
  <si>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</si>
  <si>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</si>
  <si>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児入４４・拘束減</t>
    <rPh sb="0" eb="1">
      <t>ジ</t>
    </rPh>
    <rPh sb="1" eb="2">
      <t>ニュウ</t>
    </rPh>
    <phoneticPr fontId="10"/>
  </si>
  <si>
    <t>児入４４・未計画２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</si>
  <si>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</si>
  <si>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児入４４</t>
    <rPh sb="0" eb="1">
      <t>ジ</t>
    </rPh>
    <rPh sb="1" eb="2">
      <t>ニュウ</t>
    </rPh>
    <phoneticPr fontId="10"/>
  </si>
  <si>
    <t>児入４３・地公体・未計画２・拘束減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</si>
  <si>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</si>
  <si>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</si>
  <si>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</si>
  <si>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</si>
  <si>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</si>
  <si>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</si>
  <si>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</si>
  <si>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児入４３・拘束減</t>
    <rPh sb="0" eb="1">
      <t>ジ</t>
    </rPh>
    <rPh sb="1" eb="2">
      <t>ニュウ</t>
    </rPh>
    <phoneticPr fontId="10"/>
  </si>
  <si>
    <t>児入４３・未計画２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</si>
  <si>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</si>
  <si>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児入４３</t>
    <rPh sb="0" eb="1">
      <t>ジ</t>
    </rPh>
    <rPh sb="1" eb="2">
      <t>ニュウ</t>
    </rPh>
    <phoneticPr fontId="10"/>
  </si>
  <si>
    <t>児入４２・地公体・未計画２・拘束減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</si>
  <si>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</si>
  <si>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</si>
  <si>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</si>
  <si>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</si>
  <si>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</si>
  <si>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</si>
  <si>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</si>
  <si>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児入４２・拘束減</t>
    <rPh sb="0" eb="1">
      <t>ジ</t>
    </rPh>
    <rPh sb="1" eb="2">
      <t>ニュウ</t>
    </rPh>
    <phoneticPr fontId="10"/>
  </si>
  <si>
    <t>児入４２・未計画２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</si>
  <si>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</si>
  <si>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児入４２</t>
    <rPh sb="0" eb="1">
      <t>ジ</t>
    </rPh>
    <rPh sb="1" eb="2">
      <t>ニュウ</t>
    </rPh>
    <phoneticPr fontId="10"/>
  </si>
  <si>
    <t>児入４１・地公体・未計画２・拘束減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</si>
  <si>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</si>
  <si>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</si>
  <si>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</si>
  <si>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</si>
  <si>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</si>
  <si>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</si>
  <si>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</si>
  <si>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児入４１・拘束減</t>
    <rPh sb="0" eb="1">
      <t>ジ</t>
    </rPh>
    <rPh sb="1" eb="2">
      <t>ニュウ</t>
    </rPh>
    <phoneticPr fontId="10"/>
  </si>
  <si>
    <t>児入４１・未計画２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</si>
  <si>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</si>
  <si>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児入４１</t>
    <rPh sb="0" eb="1">
      <t>ジ</t>
    </rPh>
    <rPh sb="1" eb="2">
      <t>ニュウ</t>
    </rPh>
    <phoneticPr fontId="10"/>
  </si>
  <si>
    <t>児入４０・地公体・未計画２・拘束減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</si>
  <si>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</si>
  <si>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</si>
  <si>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</si>
  <si>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</si>
  <si>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児入４０・地公体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</si>
  <si>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児入４０・未計画２・拘束減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</si>
  <si>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</si>
  <si>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児入４０・拘束減</t>
    <rPh sb="0" eb="1">
      <t>ジ</t>
    </rPh>
    <rPh sb="1" eb="2">
      <t>ニュウ</t>
    </rPh>
    <phoneticPr fontId="10"/>
  </si>
  <si>
    <t>児入４０・未計画２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</si>
  <si>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</si>
  <si>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児入４０</t>
    <rPh sb="0" eb="1">
      <t>ジ</t>
    </rPh>
    <rPh sb="1" eb="2">
      <t>ニュウ</t>
    </rPh>
    <phoneticPr fontId="10"/>
  </si>
  <si>
    <t>児入３９・地公体・未計画２・拘束減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</si>
  <si>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</si>
  <si>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</si>
  <si>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</si>
  <si>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</si>
  <si>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</si>
  <si>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</si>
  <si>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</si>
  <si>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児入３９・拘束減</t>
    <rPh sb="0" eb="1">
      <t>ジ</t>
    </rPh>
    <rPh sb="1" eb="2">
      <t>ニュウ</t>
    </rPh>
    <phoneticPr fontId="10"/>
  </si>
  <si>
    <t>児入３９・未計画２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</si>
  <si>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</si>
  <si>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児入３９</t>
    <rPh sb="0" eb="1">
      <t>ジ</t>
    </rPh>
    <rPh sb="1" eb="2">
      <t>ニュウ</t>
    </rPh>
    <phoneticPr fontId="10"/>
  </si>
  <si>
    <t>児入３８・地公体・未計画２・拘束減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</si>
  <si>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</si>
  <si>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</si>
  <si>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</si>
  <si>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</si>
  <si>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</si>
  <si>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</si>
  <si>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</si>
  <si>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児入３８・拘束減</t>
    <rPh sb="0" eb="1">
      <t>ジ</t>
    </rPh>
    <rPh sb="1" eb="2">
      <t>ニュウ</t>
    </rPh>
    <phoneticPr fontId="10"/>
  </si>
  <si>
    <t>児入３８・未計画２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</si>
  <si>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</si>
  <si>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児入３８</t>
    <rPh sb="0" eb="1">
      <t>ジ</t>
    </rPh>
    <rPh sb="1" eb="2">
      <t>ニュウ</t>
    </rPh>
    <phoneticPr fontId="10"/>
  </si>
  <si>
    <t>児入３７・地公体・未計画２・拘束減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</si>
  <si>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</si>
  <si>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</si>
  <si>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</si>
  <si>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</si>
  <si>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</si>
  <si>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</si>
  <si>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</si>
  <si>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児入３７・拘束減</t>
    <rPh sb="0" eb="1">
      <t>ジ</t>
    </rPh>
    <rPh sb="1" eb="2">
      <t>ニュウ</t>
    </rPh>
    <phoneticPr fontId="10"/>
  </si>
  <si>
    <t>児入３７・未計画２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</si>
  <si>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</si>
  <si>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児入３７</t>
    <rPh sb="0" eb="1">
      <t>ジ</t>
    </rPh>
    <rPh sb="1" eb="2">
      <t>ニュウ</t>
    </rPh>
    <phoneticPr fontId="10"/>
  </si>
  <si>
    <t>児入３６・地公体・未計画２・拘束減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</si>
  <si>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</si>
  <si>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</si>
  <si>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</si>
  <si>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</si>
  <si>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</si>
  <si>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</si>
  <si>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</si>
  <si>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児入３６・拘束減</t>
    <rPh sb="0" eb="1">
      <t>ジ</t>
    </rPh>
    <rPh sb="1" eb="2">
      <t>ニュウ</t>
    </rPh>
    <phoneticPr fontId="10"/>
  </si>
  <si>
    <t>児入３６・未計画２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</si>
  <si>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</si>
  <si>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児入３６</t>
    <rPh sb="0" eb="1">
      <t>ジ</t>
    </rPh>
    <rPh sb="1" eb="2">
      <t>ニュウ</t>
    </rPh>
    <phoneticPr fontId="10"/>
  </si>
  <si>
    <t>児入３５・地公体・未計画２・拘束減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</si>
  <si>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</si>
  <si>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</si>
  <si>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</si>
  <si>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</si>
  <si>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</si>
  <si>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</si>
  <si>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</si>
  <si>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児入３５・拘束減</t>
    <rPh sb="0" eb="1">
      <t>ジ</t>
    </rPh>
    <rPh sb="1" eb="2">
      <t>ニュウ</t>
    </rPh>
    <phoneticPr fontId="10"/>
  </si>
  <si>
    <t>児入３５・未計画２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</si>
  <si>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</si>
  <si>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児入３５</t>
    <rPh sb="0" eb="1">
      <t>ジ</t>
    </rPh>
    <rPh sb="1" eb="2">
      <t>ニュウ</t>
    </rPh>
    <phoneticPr fontId="10"/>
  </si>
  <si>
    <t>児入３４・地公体・未計画２・拘束減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</si>
  <si>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</si>
  <si>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</si>
  <si>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</si>
  <si>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</si>
  <si>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</si>
  <si>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</si>
  <si>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</si>
  <si>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児入３４・拘束減</t>
    <rPh sb="0" eb="1">
      <t>ジ</t>
    </rPh>
    <rPh sb="1" eb="2">
      <t>ニュウ</t>
    </rPh>
    <phoneticPr fontId="10"/>
  </si>
  <si>
    <t>児入３４・未計画２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</si>
  <si>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</si>
  <si>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児入３４</t>
    <rPh sb="0" eb="1">
      <t>ジ</t>
    </rPh>
    <rPh sb="1" eb="2">
      <t>ニュウ</t>
    </rPh>
    <phoneticPr fontId="10"/>
  </si>
  <si>
    <t>児入３３・地公体・未計画２・拘束減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</si>
  <si>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</si>
  <si>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</si>
  <si>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</si>
  <si>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</si>
  <si>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</si>
  <si>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</si>
  <si>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</si>
  <si>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児入３３・拘束減</t>
    <rPh sb="0" eb="1">
      <t>ジ</t>
    </rPh>
    <rPh sb="1" eb="2">
      <t>ニュウ</t>
    </rPh>
    <phoneticPr fontId="10"/>
  </si>
  <si>
    <t>児入３３・未計画２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</si>
  <si>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</si>
  <si>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児入３３</t>
    <rPh sb="0" eb="1">
      <t>ジ</t>
    </rPh>
    <rPh sb="1" eb="2">
      <t>ニュウ</t>
    </rPh>
    <phoneticPr fontId="10"/>
  </si>
  <si>
    <t>児入３２・地公体・未計画２・拘束減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</si>
  <si>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</si>
  <si>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</si>
  <si>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</si>
  <si>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</si>
  <si>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</si>
  <si>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</si>
  <si>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</si>
  <si>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児入３２・拘束減</t>
    <rPh sb="0" eb="1">
      <t>ジ</t>
    </rPh>
    <rPh sb="1" eb="2">
      <t>ニュウ</t>
    </rPh>
    <phoneticPr fontId="10"/>
  </si>
  <si>
    <t>児入３２・未計画２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</si>
  <si>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</si>
  <si>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児入３２</t>
    <rPh sb="0" eb="1">
      <t>ジ</t>
    </rPh>
    <rPh sb="1" eb="2">
      <t>ニュウ</t>
    </rPh>
    <phoneticPr fontId="10"/>
  </si>
  <si>
    <t>児入３１・地公体・未計画２・拘束減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</si>
  <si>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</si>
  <si>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</si>
  <si>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</si>
  <si>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</si>
  <si>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</si>
  <si>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</si>
  <si>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</si>
  <si>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児入３１・拘束減</t>
    <rPh sb="0" eb="1">
      <t>ジ</t>
    </rPh>
    <rPh sb="1" eb="2">
      <t>ニュウ</t>
    </rPh>
    <phoneticPr fontId="10"/>
  </si>
  <si>
    <t>児入３１・未計画２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</si>
  <si>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</si>
  <si>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児入３１</t>
    <rPh sb="0" eb="1">
      <t>ジ</t>
    </rPh>
    <rPh sb="1" eb="2">
      <t>ニュウ</t>
    </rPh>
    <phoneticPr fontId="10"/>
  </si>
  <si>
    <t>児入３０・地公体・未計画２・拘束減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</si>
  <si>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</si>
  <si>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</si>
  <si>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</si>
  <si>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</si>
  <si>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児入３０・地公体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</si>
  <si>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児入３０・未計画２・拘束減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</si>
  <si>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</si>
  <si>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児入３０・拘束減</t>
    <rPh sb="0" eb="1">
      <t>ジ</t>
    </rPh>
    <rPh sb="1" eb="2">
      <t>ニュウ</t>
    </rPh>
    <phoneticPr fontId="10"/>
  </si>
  <si>
    <t>児入３０・未計画２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</si>
  <si>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</si>
  <si>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児入３０</t>
    <rPh sb="0" eb="1">
      <t>ジ</t>
    </rPh>
    <rPh sb="1" eb="2">
      <t>ニュウ</t>
    </rPh>
    <phoneticPr fontId="10"/>
  </si>
  <si>
    <t>児入２９・地公体・未計画２・拘束減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</si>
  <si>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</si>
  <si>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</si>
  <si>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</si>
  <si>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</si>
  <si>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</si>
  <si>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</si>
  <si>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</si>
  <si>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児入２９・拘束減</t>
    <rPh sb="0" eb="1">
      <t>ジ</t>
    </rPh>
    <rPh sb="1" eb="2">
      <t>ニュウ</t>
    </rPh>
    <phoneticPr fontId="10"/>
  </si>
  <si>
    <t>児入２９・未計画２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</si>
  <si>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</si>
  <si>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児入２９</t>
    <rPh sb="0" eb="1">
      <t>ジ</t>
    </rPh>
    <rPh sb="1" eb="2">
      <t>ニュウ</t>
    </rPh>
    <phoneticPr fontId="10"/>
  </si>
  <si>
    <t>児入２８・地公体・未計画２・拘束減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</si>
  <si>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</si>
  <si>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</si>
  <si>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</si>
  <si>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</si>
  <si>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</si>
  <si>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</si>
  <si>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</si>
  <si>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児入２８・拘束減</t>
    <rPh sb="0" eb="1">
      <t>ジ</t>
    </rPh>
    <rPh sb="1" eb="2">
      <t>ニュウ</t>
    </rPh>
    <phoneticPr fontId="10"/>
  </si>
  <si>
    <t>児入２８・未計画２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</si>
  <si>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</si>
  <si>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児入２８</t>
    <rPh sb="0" eb="1">
      <t>ジ</t>
    </rPh>
    <rPh sb="1" eb="2">
      <t>ニュウ</t>
    </rPh>
    <phoneticPr fontId="10"/>
  </si>
  <si>
    <t>児入２７・地公体・未計画２・拘束減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</si>
  <si>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</si>
  <si>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</si>
  <si>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</si>
  <si>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</si>
  <si>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</si>
  <si>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</si>
  <si>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</si>
  <si>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児入２７・拘束減</t>
    <rPh sb="0" eb="1">
      <t>ジ</t>
    </rPh>
    <rPh sb="1" eb="2">
      <t>ニュウ</t>
    </rPh>
    <phoneticPr fontId="10"/>
  </si>
  <si>
    <t>児入２７・未計画２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</si>
  <si>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</si>
  <si>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児入２７</t>
    <rPh sb="0" eb="1">
      <t>ジ</t>
    </rPh>
    <rPh sb="1" eb="2">
      <t>ニュウ</t>
    </rPh>
    <phoneticPr fontId="10"/>
  </si>
  <si>
    <t>児入２６・地公体・未計画２・拘束減</t>
    <phoneticPr fontId="10"/>
  </si>
  <si>
    <t>児入２６・地公体・未計画・拘束減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</si>
  <si>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</si>
  <si>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児入２６・地公体・未計画２</t>
    <phoneticPr fontId="10"/>
  </si>
  <si>
    <t>児入２６・地公体・未計画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</si>
  <si>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児入２６・地公体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</si>
  <si>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児入２６・未計画２・拘束減</t>
    <phoneticPr fontId="10"/>
  </si>
  <si>
    <t>児入２６・未計画・拘束減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</si>
  <si>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児入２６・拘束減</t>
    <rPh sb="0" eb="1">
      <t>ジ</t>
    </rPh>
    <rPh sb="1" eb="2">
      <t>ニュウ</t>
    </rPh>
    <phoneticPr fontId="10"/>
  </si>
  <si>
    <t>児入２６・未計画２</t>
    <phoneticPr fontId="10"/>
  </si>
  <si>
    <t>児入２６・未計画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</si>
  <si>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児入２６</t>
    <rPh sb="0" eb="1">
      <t>ジ</t>
    </rPh>
    <rPh sb="1" eb="2">
      <t>ニュウ</t>
    </rPh>
    <phoneticPr fontId="10"/>
  </si>
  <si>
    <t>児入６６・地公体・未計画２・拘束減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</si>
  <si>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</si>
  <si>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</si>
  <si>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</si>
  <si>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</si>
  <si>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</si>
  <si>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</si>
  <si>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</si>
  <si>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児入６６・拘束減</t>
    <rPh sb="0" eb="1">
      <t>ジ</t>
    </rPh>
    <rPh sb="1" eb="2">
      <t>ニュウ</t>
    </rPh>
    <phoneticPr fontId="10"/>
  </si>
  <si>
    <t>児入６６・未計画２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</si>
  <si>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</si>
  <si>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児入６６</t>
    <rPh sb="0" eb="1">
      <t>ジ</t>
    </rPh>
    <rPh sb="1" eb="2">
      <t>ニュウ</t>
    </rPh>
    <phoneticPr fontId="10"/>
  </si>
  <si>
    <t>児入６５・地公体・未計画２・拘束減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</si>
  <si>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</si>
  <si>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</si>
  <si>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</si>
  <si>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</si>
  <si>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</si>
  <si>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</si>
  <si>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</si>
  <si>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児入６５・拘束減</t>
    <rPh sb="0" eb="1">
      <t>ジ</t>
    </rPh>
    <rPh sb="1" eb="2">
      <t>ニュウ</t>
    </rPh>
    <phoneticPr fontId="10"/>
  </si>
  <si>
    <t>児入６５・未計画２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</si>
  <si>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</si>
  <si>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児入６５</t>
    <rPh sb="0" eb="1">
      <t>ジ</t>
    </rPh>
    <rPh sb="1" eb="2">
      <t>ニュウ</t>
    </rPh>
    <phoneticPr fontId="10"/>
  </si>
  <si>
    <t>児入６４・地公体・未計画２・拘束減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</si>
  <si>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</si>
  <si>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</si>
  <si>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</si>
  <si>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</si>
  <si>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</si>
  <si>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</si>
  <si>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</si>
  <si>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児入６４・拘束減</t>
    <rPh sb="0" eb="1">
      <t>ジ</t>
    </rPh>
    <rPh sb="1" eb="2">
      <t>ニュウ</t>
    </rPh>
    <phoneticPr fontId="10"/>
  </si>
  <si>
    <t>児入６４・未計画２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</si>
  <si>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</si>
  <si>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児入６４</t>
    <rPh sb="0" eb="1">
      <t>ジ</t>
    </rPh>
    <rPh sb="1" eb="2">
      <t>ニュウ</t>
    </rPh>
    <phoneticPr fontId="10"/>
  </si>
  <si>
    <t>児入６３・地公体・未計画２・拘束減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</si>
  <si>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</si>
  <si>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</si>
  <si>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</si>
  <si>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</si>
  <si>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</si>
  <si>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</si>
  <si>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</si>
  <si>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児入６３・拘束減</t>
    <rPh sb="0" eb="1">
      <t>ジ</t>
    </rPh>
    <rPh sb="1" eb="2">
      <t>ニュウ</t>
    </rPh>
    <phoneticPr fontId="10"/>
  </si>
  <si>
    <t>児入６３・未計画２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</si>
  <si>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</si>
  <si>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児入６３</t>
    <rPh sb="0" eb="1">
      <t>ジ</t>
    </rPh>
    <rPh sb="1" eb="2">
      <t>ニュウ</t>
    </rPh>
    <phoneticPr fontId="10"/>
  </si>
  <si>
    <t>児入６２・地公体・未計画２・拘束減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</si>
  <si>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</si>
  <si>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</si>
  <si>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</si>
  <si>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</si>
  <si>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</si>
  <si>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</si>
  <si>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</si>
  <si>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児入６２・拘束減</t>
    <rPh sb="0" eb="1">
      <t>ジ</t>
    </rPh>
    <rPh sb="1" eb="2">
      <t>ニュウ</t>
    </rPh>
    <phoneticPr fontId="10"/>
  </si>
  <si>
    <t>児入６２・未計画２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</si>
  <si>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</si>
  <si>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児入６２</t>
    <rPh sb="0" eb="1">
      <t>ジ</t>
    </rPh>
    <rPh sb="1" eb="2">
      <t>ニュウ</t>
    </rPh>
    <phoneticPr fontId="10"/>
  </si>
  <si>
    <t>児入６１・地公体・未計画２・拘束減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</si>
  <si>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</si>
  <si>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</si>
  <si>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</si>
  <si>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</si>
  <si>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</si>
  <si>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</si>
  <si>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</si>
  <si>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児入６１・拘束減</t>
    <rPh sb="0" eb="1">
      <t>ジ</t>
    </rPh>
    <rPh sb="1" eb="2">
      <t>ニュウ</t>
    </rPh>
    <phoneticPr fontId="10"/>
  </si>
  <si>
    <t>児入６１・未計画２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</si>
  <si>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</si>
  <si>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児入６１</t>
    <rPh sb="0" eb="1">
      <t>ジ</t>
    </rPh>
    <rPh sb="1" eb="2">
      <t>ニュウ</t>
    </rPh>
    <phoneticPr fontId="10"/>
  </si>
  <si>
    <t>児入６０・地公体・未計画２・拘束減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</si>
  <si>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</si>
  <si>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</si>
  <si>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</si>
  <si>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</si>
  <si>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</si>
  <si>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</si>
  <si>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</si>
  <si>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児入６０・拘束減</t>
    <rPh sb="0" eb="1">
      <t>ジ</t>
    </rPh>
    <rPh sb="1" eb="2">
      <t>ニュウ</t>
    </rPh>
    <phoneticPr fontId="10"/>
  </si>
  <si>
    <t>児入６０・未計画２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</si>
  <si>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</si>
  <si>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児入６０</t>
    <rPh sb="0" eb="1">
      <t>ジ</t>
    </rPh>
    <rPh sb="1" eb="2">
      <t>ニュウ</t>
    </rPh>
    <phoneticPr fontId="10"/>
  </si>
  <si>
    <t>児入５９・地公体・未計画２・拘束減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</si>
  <si>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</si>
  <si>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</si>
  <si>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</si>
  <si>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</si>
  <si>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</si>
  <si>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</si>
  <si>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</si>
  <si>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児入５９・拘束減</t>
    <rPh sb="0" eb="1">
      <t>ジ</t>
    </rPh>
    <rPh sb="1" eb="2">
      <t>ニュウ</t>
    </rPh>
    <phoneticPr fontId="10"/>
  </si>
  <si>
    <t>児入５９・未計画２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</si>
  <si>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</si>
  <si>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児入５９</t>
    <rPh sb="0" eb="1">
      <t>ジ</t>
    </rPh>
    <rPh sb="1" eb="2">
      <t>ニュウ</t>
    </rPh>
    <phoneticPr fontId="10"/>
  </si>
  <si>
    <t>児入５８・地公体・未計画２・拘束減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</si>
  <si>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</si>
  <si>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</si>
  <si>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</si>
  <si>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</si>
  <si>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</si>
  <si>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</si>
  <si>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</si>
  <si>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児入５８・拘束減</t>
    <rPh sb="0" eb="1">
      <t>ジ</t>
    </rPh>
    <rPh sb="1" eb="2">
      <t>ニュウ</t>
    </rPh>
    <phoneticPr fontId="10"/>
  </si>
  <si>
    <t>児入５８・未計画２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</si>
  <si>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</si>
  <si>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児入５８</t>
    <rPh sb="0" eb="1">
      <t>ジ</t>
    </rPh>
    <rPh sb="1" eb="2">
      <t>ニュウ</t>
    </rPh>
    <phoneticPr fontId="10"/>
  </si>
  <si>
    <t>児入５７・地公体・未計画２・拘束減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</si>
  <si>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</si>
  <si>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</si>
  <si>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</si>
  <si>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</si>
  <si>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</si>
  <si>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</si>
  <si>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</si>
  <si>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児入５７・拘束減</t>
    <rPh sb="0" eb="1">
      <t>ジ</t>
    </rPh>
    <rPh sb="1" eb="2">
      <t>ニュウ</t>
    </rPh>
    <phoneticPr fontId="10"/>
  </si>
  <si>
    <t>児入５７・未計画２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</si>
  <si>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</si>
  <si>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児入５７</t>
    <rPh sb="0" eb="1">
      <t>ジ</t>
    </rPh>
    <rPh sb="1" eb="2">
      <t>ニュウ</t>
    </rPh>
    <phoneticPr fontId="10"/>
  </si>
  <si>
    <t>児入５６・地公体・未計画２・拘束減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</si>
  <si>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</si>
  <si>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</si>
  <si>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</si>
  <si>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</si>
  <si>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</si>
  <si>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</si>
  <si>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</si>
  <si>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児入５６・拘束減</t>
    <rPh sb="0" eb="1">
      <t>ジ</t>
    </rPh>
    <rPh sb="1" eb="2">
      <t>ニュウ</t>
    </rPh>
    <phoneticPr fontId="10"/>
  </si>
  <si>
    <t>児入５６・未計画２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</si>
  <si>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</si>
  <si>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児入５６</t>
    <rPh sb="0" eb="1">
      <t>ジ</t>
    </rPh>
    <rPh sb="1" eb="2">
      <t>ニュウ</t>
    </rPh>
    <phoneticPr fontId="10"/>
  </si>
  <si>
    <t>児入５５・地公体・未計画２・拘束減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</si>
  <si>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</si>
  <si>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</si>
  <si>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</si>
  <si>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</si>
  <si>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</si>
  <si>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</si>
  <si>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</si>
  <si>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児入５５・拘束減</t>
    <rPh sb="0" eb="1">
      <t>ジ</t>
    </rPh>
    <rPh sb="1" eb="2">
      <t>ニュウ</t>
    </rPh>
    <phoneticPr fontId="10"/>
  </si>
  <si>
    <t>児入５５・未計画２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</si>
  <si>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</si>
  <si>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児入５５</t>
    <rPh sb="0" eb="1">
      <t>ジ</t>
    </rPh>
    <rPh sb="1" eb="2">
      <t>ニュウ</t>
    </rPh>
    <phoneticPr fontId="10"/>
  </si>
  <si>
    <t>児入５４・地公体・未計画２・拘束減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</si>
  <si>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</si>
  <si>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</si>
  <si>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</si>
  <si>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</si>
  <si>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</si>
  <si>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</si>
  <si>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</si>
  <si>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児入５４・拘束減</t>
    <rPh sb="0" eb="1">
      <t>ジ</t>
    </rPh>
    <rPh sb="1" eb="2">
      <t>ニュウ</t>
    </rPh>
    <phoneticPr fontId="10"/>
  </si>
  <si>
    <t>児入５４・未計画２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</si>
  <si>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</si>
  <si>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児入５４</t>
    <rPh sb="0" eb="1">
      <t>ジ</t>
    </rPh>
    <rPh sb="1" eb="2">
      <t>ニュウ</t>
    </rPh>
    <phoneticPr fontId="10"/>
  </si>
  <si>
    <t>児入５３・地公体・未計画２・拘束減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</si>
  <si>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</si>
  <si>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</si>
  <si>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</si>
  <si>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</si>
  <si>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</si>
  <si>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</si>
  <si>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</si>
  <si>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児入５３・拘束減</t>
    <rPh sb="0" eb="1">
      <t>ジ</t>
    </rPh>
    <rPh sb="1" eb="2">
      <t>ニュウ</t>
    </rPh>
    <phoneticPr fontId="10"/>
  </si>
  <si>
    <t>児入５３・未計画２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</si>
  <si>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</si>
  <si>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児入５３</t>
    <rPh sb="0" eb="1">
      <t>ジ</t>
    </rPh>
    <rPh sb="1" eb="2">
      <t>ニュウ</t>
    </rPh>
    <phoneticPr fontId="10"/>
  </si>
  <si>
    <t>児入５２・地公体・未計画２・拘束減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</si>
  <si>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</si>
  <si>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</si>
  <si>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</si>
  <si>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</si>
  <si>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</si>
  <si>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</si>
  <si>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</si>
  <si>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児入５２・拘束減</t>
    <rPh sb="0" eb="1">
      <t>ジ</t>
    </rPh>
    <rPh sb="1" eb="2">
      <t>ニュウ</t>
    </rPh>
    <phoneticPr fontId="10"/>
  </si>
  <si>
    <t>児入５２・未計画２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</si>
  <si>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</si>
  <si>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児入５２</t>
    <rPh sb="0" eb="1">
      <t>ジ</t>
    </rPh>
    <rPh sb="1" eb="2">
      <t>ニュウ</t>
    </rPh>
    <phoneticPr fontId="10"/>
  </si>
  <si>
    <t>児入５１・地公体・未計画２・拘束減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</si>
  <si>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</si>
  <si>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</si>
  <si>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</si>
  <si>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</si>
  <si>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児入５１・地公体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</si>
  <si>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児入５１・未計画２・拘束減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</si>
  <si>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</si>
  <si>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児入５１・拘束減</t>
    <rPh sb="0" eb="1">
      <t>ジ</t>
    </rPh>
    <rPh sb="1" eb="2">
      <t>ニュウ</t>
    </rPh>
    <phoneticPr fontId="10"/>
  </si>
  <si>
    <t>児入５１・未計画２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</si>
  <si>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</si>
  <si>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児入５１</t>
    <rPh sb="0" eb="1">
      <t>ジ</t>
    </rPh>
    <rPh sb="1" eb="2">
      <t>ニュウ</t>
    </rPh>
    <phoneticPr fontId="10"/>
  </si>
  <si>
    <t>児入９１・地公体・未計画２・拘束減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</si>
  <si>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</si>
  <si>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</si>
  <si>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</si>
  <si>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</si>
  <si>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</si>
  <si>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</si>
  <si>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</si>
  <si>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児入９１・拘束減</t>
    <rPh sb="0" eb="1">
      <t>ジ</t>
    </rPh>
    <rPh sb="1" eb="2">
      <t>ニュウ</t>
    </rPh>
    <phoneticPr fontId="10"/>
  </si>
  <si>
    <t>児入９１・未計画２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</si>
  <si>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</si>
  <si>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児入９１</t>
    <rPh sb="0" eb="1">
      <t>ジ</t>
    </rPh>
    <rPh sb="1" eb="2">
      <t>ニュウ</t>
    </rPh>
    <phoneticPr fontId="10"/>
  </si>
  <si>
    <t>児入９０・地公体・未計画２・拘束減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</si>
  <si>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</si>
  <si>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</si>
  <si>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</si>
  <si>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</si>
  <si>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</si>
  <si>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</si>
  <si>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</si>
  <si>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児入９０・拘束減</t>
    <rPh sb="0" eb="1">
      <t>ジ</t>
    </rPh>
    <rPh sb="1" eb="2">
      <t>ニュウ</t>
    </rPh>
    <phoneticPr fontId="10"/>
  </si>
  <si>
    <t>児入９０・未計画２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</si>
  <si>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</si>
  <si>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児入９０</t>
    <rPh sb="0" eb="1">
      <t>ジ</t>
    </rPh>
    <rPh sb="1" eb="2">
      <t>ニュウ</t>
    </rPh>
    <phoneticPr fontId="10"/>
  </si>
  <si>
    <t>児入８９・地公体・未計画２・拘束減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</si>
  <si>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</si>
  <si>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</si>
  <si>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</si>
  <si>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</si>
  <si>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</si>
  <si>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</si>
  <si>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</si>
  <si>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児入８９・拘束減</t>
    <rPh sb="0" eb="1">
      <t>ジ</t>
    </rPh>
    <rPh sb="1" eb="2">
      <t>ニュウ</t>
    </rPh>
    <phoneticPr fontId="10"/>
  </si>
  <si>
    <t>児入８９・未計画２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</si>
  <si>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</si>
  <si>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児入８９</t>
    <rPh sb="0" eb="1">
      <t>ジ</t>
    </rPh>
    <rPh sb="1" eb="2">
      <t>ニュウ</t>
    </rPh>
    <phoneticPr fontId="10"/>
  </si>
  <si>
    <t>児入８８・地公体・未計画２・拘束減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</si>
  <si>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</si>
  <si>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</si>
  <si>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</si>
  <si>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</si>
  <si>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</si>
  <si>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</si>
  <si>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</si>
  <si>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児入８８・拘束減</t>
    <rPh sb="0" eb="1">
      <t>ジ</t>
    </rPh>
    <rPh sb="1" eb="2">
      <t>ニュウ</t>
    </rPh>
    <phoneticPr fontId="10"/>
  </si>
  <si>
    <t>児入８８・未計画２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</si>
  <si>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</si>
  <si>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児入８８</t>
    <rPh sb="0" eb="1">
      <t>ジ</t>
    </rPh>
    <rPh sb="1" eb="2">
      <t>ニュウ</t>
    </rPh>
    <phoneticPr fontId="10"/>
  </si>
  <si>
    <t>児入８７・地公体・未計画２・拘束減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</si>
  <si>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</si>
  <si>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</si>
  <si>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</si>
  <si>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</si>
  <si>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</si>
  <si>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</si>
  <si>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</si>
  <si>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児入８７・拘束減</t>
    <rPh sb="0" eb="1">
      <t>ジ</t>
    </rPh>
    <rPh sb="1" eb="2">
      <t>ニュウ</t>
    </rPh>
    <phoneticPr fontId="10"/>
  </si>
  <si>
    <t>児入８７・未計画２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</si>
  <si>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</si>
  <si>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児入８７</t>
    <rPh sb="0" eb="1">
      <t>ジ</t>
    </rPh>
    <rPh sb="1" eb="2">
      <t>ニュウ</t>
    </rPh>
    <phoneticPr fontId="10"/>
  </si>
  <si>
    <t>児入８６・地公体・未計画２・拘束減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</si>
  <si>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</si>
  <si>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</si>
  <si>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</si>
  <si>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</si>
  <si>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</si>
  <si>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</si>
  <si>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</si>
  <si>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児入８６・拘束減</t>
    <rPh sb="0" eb="1">
      <t>ジ</t>
    </rPh>
    <rPh sb="1" eb="2">
      <t>ニュウ</t>
    </rPh>
    <phoneticPr fontId="10"/>
  </si>
  <si>
    <t>児入８６・未計画２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</si>
  <si>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</si>
  <si>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児入８６</t>
    <rPh sb="0" eb="1">
      <t>ジ</t>
    </rPh>
    <rPh sb="1" eb="2">
      <t>ニュウ</t>
    </rPh>
    <phoneticPr fontId="10"/>
  </si>
  <si>
    <t>児入８５・地公体・未計画２・拘束減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</si>
  <si>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</si>
  <si>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</si>
  <si>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</si>
  <si>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</si>
  <si>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</si>
  <si>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</si>
  <si>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</si>
  <si>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児入８５・拘束減</t>
    <rPh sb="0" eb="1">
      <t>ジ</t>
    </rPh>
    <rPh sb="1" eb="2">
      <t>ニュウ</t>
    </rPh>
    <phoneticPr fontId="10"/>
  </si>
  <si>
    <t>児入８５・未計画２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</si>
  <si>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</si>
  <si>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児入８５</t>
    <rPh sb="0" eb="1">
      <t>ジ</t>
    </rPh>
    <rPh sb="1" eb="2">
      <t>ニュウ</t>
    </rPh>
    <phoneticPr fontId="10"/>
  </si>
  <si>
    <t>児入８４・地公体・未計画２・拘束減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</si>
  <si>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</si>
  <si>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</si>
  <si>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</si>
  <si>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</si>
  <si>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</si>
  <si>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</si>
  <si>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</si>
  <si>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児入８４・拘束減</t>
    <rPh sb="0" eb="1">
      <t>ジ</t>
    </rPh>
    <rPh sb="1" eb="2">
      <t>ニュウ</t>
    </rPh>
    <phoneticPr fontId="10"/>
  </si>
  <si>
    <t>児入８４・未計画２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</si>
  <si>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</si>
  <si>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児入８４</t>
    <rPh sb="0" eb="1">
      <t>ジ</t>
    </rPh>
    <rPh sb="1" eb="2">
      <t>ニュウ</t>
    </rPh>
    <phoneticPr fontId="10"/>
  </si>
  <si>
    <t>児入８３・地公体・未計画２・拘束減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</si>
  <si>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</si>
  <si>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</si>
  <si>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</si>
  <si>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</si>
  <si>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</si>
  <si>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</si>
  <si>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</si>
  <si>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児入８３・拘束減</t>
    <rPh sb="0" eb="1">
      <t>ジ</t>
    </rPh>
    <rPh sb="1" eb="2">
      <t>ニュウ</t>
    </rPh>
    <phoneticPr fontId="10"/>
  </si>
  <si>
    <t>児入８３・未計画２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</si>
  <si>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</si>
  <si>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児入８３</t>
    <rPh sb="0" eb="1">
      <t>ジ</t>
    </rPh>
    <rPh sb="1" eb="2">
      <t>ニュウ</t>
    </rPh>
    <phoneticPr fontId="10"/>
  </si>
  <si>
    <t>児入８２・地公体・未計画２・拘束減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</si>
  <si>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</si>
  <si>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</si>
  <si>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</si>
  <si>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</si>
  <si>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</si>
  <si>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</si>
  <si>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</si>
  <si>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児入８２・拘束減</t>
    <rPh sb="0" eb="1">
      <t>ジ</t>
    </rPh>
    <rPh sb="1" eb="2">
      <t>ニュウ</t>
    </rPh>
    <phoneticPr fontId="10"/>
  </si>
  <si>
    <t>児入８２・未計画２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</si>
  <si>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</si>
  <si>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児入８２</t>
    <rPh sb="0" eb="1">
      <t>ジ</t>
    </rPh>
    <rPh sb="1" eb="2">
      <t>ニュウ</t>
    </rPh>
    <phoneticPr fontId="10"/>
  </si>
  <si>
    <t>児入８１・地公体・未計画２・拘束減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</si>
  <si>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</si>
  <si>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</si>
  <si>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</si>
  <si>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</si>
  <si>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</si>
  <si>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</si>
  <si>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</si>
  <si>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児入８１・拘束減</t>
    <rPh sb="0" eb="1">
      <t>ジ</t>
    </rPh>
    <rPh sb="1" eb="2">
      <t>ニュウ</t>
    </rPh>
    <phoneticPr fontId="10"/>
  </si>
  <si>
    <t>児入８１・未計画２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</si>
  <si>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</si>
  <si>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児入８１</t>
    <rPh sb="0" eb="1">
      <t>ジ</t>
    </rPh>
    <rPh sb="1" eb="2">
      <t>ニュウ</t>
    </rPh>
    <phoneticPr fontId="10"/>
  </si>
  <si>
    <t>児入８０・地公体・未計画２・拘束減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</si>
  <si>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</si>
  <si>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</si>
  <si>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</si>
  <si>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</si>
  <si>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児入８０・地公体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</si>
  <si>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児入８０・未計画２・拘束減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</si>
  <si>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</si>
  <si>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児入８０・拘束減</t>
    <rPh sb="0" eb="1">
      <t>ジ</t>
    </rPh>
    <rPh sb="1" eb="2">
      <t>ニュウ</t>
    </rPh>
    <phoneticPr fontId="10"/>
  </si>
  <si>
    <t>児入８０・未計画２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</si>
  <si>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</si>
  <si>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児入８０</t>
    <rPh sb="0" eb="1">
      <t>ジ</t>
    </rPh>
    <rPh sb="1" eb="2">
      <t>ニュウ</t>
    </rPh>
    <phoneticPr fontId="10"/>
  </si>
  <si>
    <t>児入７９・地公体・未計画２・拘束減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</si>
  <si>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</si>
  <si>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</si>
  <si>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</si>
  <si>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</si>
  <si>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</si>
  <si>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</si>
  <si>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</si>
  <si>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児入７９・拘束減</t>
    <rPh sb="0" eb="1">
      <t>ジ</t>
    </rPh>
    <rPh sb="1" eb="2">
      <t>ニュウ</t>
    </rPh>
    <phoneticPr fontId="10"/>
  </si>
  <si>
    <t>児入７９・未計画２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</si>
  <si>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</si>
  <si>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児入７９</t>
    <rPh sb="0" eb="1">
      <t>ジ</t>
    </rPh>
    <rPh sb="1" eb="2">
      <t>ニュウ</t>
    </rPh>
    <phoneticPr fontId="10"/>
  </si>
  <si>
    <t>児入７８・地公体・未計画２・拘束減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</si>
  <si>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</si>
  <si>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</si>
  <si>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</si>
  <si>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</si>
  <si>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</si>
  <si>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</si>
  <si>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</si>
  <si>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児入７８・拘束減</t>
    <rPh sb="0" eb="1">
      <t>ジ</t>
    </rPh>
    <rPh sb="1" eb="2">
      <t>ニュウ</t>
    </rPh>
    <phoneticPr fontId="10"/>
  </si>
  <si>
    <t>児入７８・未計画２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</si>
  <si>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</si>
  <si>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児入７８</t>
    <rPh sb="0" eb="1">
      <t>ジ</t>
    </rPh>
    <rPh sb="1" eb="2">
      <t>ニュウ</t>
    </rPh>
    <phoneticPr fontId="10"/>
  </si>
  <si>
    <t>児入７７・地公体・未計画２・拘束減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</si>
  <si>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</si>
  <si>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</si>
  <si>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</si>
  <si>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</si>
  <si>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</si>
  <si>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</si>
  <si>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</si>
  <si>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児入７７・拘束減</t>
    <rPh sb="0" eb="1">
      <t>ジ</t>
    </rPh>
    <rPh sb="1" eb="2">
      <t>ニュウ</t>
    </rPh>
    <phoneticPr fontId="10"/>
  </si>
  <si>
    <t>児入７７・未計画２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</si>
  <si>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</si>
  <si>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児入７７</t>
    <rPh sb="0" eb="1">
      <t>ジ</t>
    </rPh>
    <rPh sb="1" eb="2">
      <t>ニュウ</t>
    </rPh>
    <phoneticPr fontId="10"/>
  </si>
  <si>
    <t>児入７６・地公体・未計画２・拘束減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</si>
  <si>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</si>
  <si>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</si>
  <si>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</si>
  <si>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</si>
  <si>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</si>
  <si>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</si>
  <si>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</si>
  <si>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児入７６・拘束減</t>
    <rPh sb="0" eb="1">
      <t>ジ</t>
    </rPh>
    <rPh sb="1" eb="2">
      <t>ニュウ</t>
    </rPh>
    <phoneticPr fontId="10"/>
  </si>
  <si>
    <t>児入７６・未計画２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</si>
  <si>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</si>
  <si>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児入７６</t>
    <rPh sb="0" eb="1">
      <t>ジ</t>
    </rPh>
    <rPh sb="1" eb="2">
      <t>ニュウ</t>
    </rPh>
    <phoneticPr fontId="10"/>
  </si>
  <si>
    <t>児入７５・地公体・未計画２・拘束減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</si>
  <si>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</si>
  <si>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</si>
  <si>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</si>
  <si>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</si>
  <si>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</si>
  <si>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</si>
  <si>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</si>
  <si>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児入７５・拘束減</t>
    <rPh sb="0" eb="1">
      <t>ジ</t>
    </rPh>
    <rPh sb="1" eb="2">
      <t>ニュウ</t>
    </rPh>
    <phoneticPr fontId="10"/>
  </si>
  <si>
    <t>児入７５・未計画２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</si>
  <si>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</si>
  <si>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児入７５</t>
    <rPh sb="0" eb="1">
      <t>ジ</t>
    </rPh>
    <rPh sb="1" eb="2">
      <t>ニュウ</t>
    </rPh>
    <phoneticPr fontId="10"/>
  </si>
  <si>
    <t>児入７４・地公体・未計画２・拘束減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</si>
  <si>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</si>
  <si>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</si>
  <si>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</si>
  <si>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</si>
  <si>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</si>
  <si>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</si>
  <si>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</si>
  <si>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児入７４・拘束減</t>
    <rPh sb="0" eb="1">
      <t>ジ</t>
    </rPh>
    <rPh sb="1" eb="2">
      <t>ニュウ</t>
    </rPh>
    <phoneticPr fontId="10"/>
  </si>
  <si>
    <t>児入７４・未計画２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</si>
  <si>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</si>
  <si>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児入７４</t>
    <rPh sb="0" eb="1">
      <t>ジ</t>
    </rPh>
    <rPh sb="1" eb="2">
      <t>ニュウ</t>
    </rPh>
    <phoneticPr fontId="10"/>
  </si>
  <si>
    <t>児入７３・地公体・未計画２・拘束減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</si>
  <si>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</si>
  <si>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</si>
  <si>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</si>
  <si>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</si>
  <si>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</si>
  <si>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</si>
  <si>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</si>
  <si>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児入７３・拘束減</t>
    <rPh sb="0" eb="1">
      <t>ジ</t>
    </rPh>
    <rPh sb="1" eb="2">
      <t>ニュウ</t>
    </rPh>
    <phoneticPr fontId="10"/>
  </si>
  <si>
    <t>児入７３・未計画２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</si>
  <si>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</si>
  <si>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児入７３</t>
    <rPh sb="0" eb="1">
      <t>ジ</t>
    </rPh>
    <rPh sb="1" eb="2">
      <t>ニュウ</t>
    </rPh>
    <phoneticPr fontId="10"/>
  </si>
  <si>
    <t>児入７２・地公体・未計画２・拘束減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</si>
  <si>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</si>
  <si>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</si>
  <si>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</si>
  <si>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</si>
  <si>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</si>
  <si>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</si>
  <si>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</si>
  <si>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児入７２・拘束減</t>
    <rPh sb="0" eb="1">
      <t>ジ</t>
    </rPh>
    <rPh sb="1" eb="2">
      <t>ニュウ</t>
    </rPh>
    <phoneticPr fontId="10"/>
  </si>
  <si>
    <t>児入７２・未計画２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</si>
  <si>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</si>
  <si>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児入７２</t>
    <rPh sb="0" eb="1">
      <t>ジ</t>
    </rPh>
    <rPh sb="1" eb="2">
      <t>ニュウ</t>
    </rPh>
    <phoneticPr fontId="10"/>
  </si>
  <si>
    <t>児入７１・地公体・未計画２・拘束減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</si>
  <si>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児入７１・地公体・未計画・拘束減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</si>
  <si>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児入７１・地公体・拘束減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</si>
  <si>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児入７１・地公体・未計画２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</si>
  <si>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児入７１・地公体・未計画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</si>
  <si>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児入７１・地公体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</si>
  <si>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児入７１・未計画２・拘束減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</si>
  <si>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児入７１・未計画・拘束減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</si>
  <si>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児入７１・拘束減</t>
    <rPh sb="0" eb="1">
      <t>ジ</t>
    </rPh>
    <rPh sb="1" eb="2">
      <t>ニュウ</t>
    </rPh>
    <phoneticPr fontId="10"/>
  </si>
  <si>
    <t>児入７１・未計画２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</si>
  <si>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児入７１・未計画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</si>
  <si>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児入７１</t>
    <rPh sb="0" eb="1">
      <t>ジ</t>
    </rPh>
    <rPh sb="1" eb="2">
      <t>ニュウ</t>
    </rPh>
    <phoneticPr fontId="10"/>
  </si>
  <si>
    <t>児入７０・地公体・未計画２・拘束減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</si>
  <si>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児入７０・地公体・未計画・拘束減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</si>
  <si>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児入７０・地公体・拘束減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</si>
  <si>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児入７０・地公体・未計画２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</si>
  <si>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児入７０・地公体・未計画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</si>
  <si>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児入７０・地公体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</si>
  <si>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児入７０・未計画２・拘束減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</si>
  <si>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児入７０・未計画・拘束減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</si>
  <si>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児入７０・拘束減</t>
    <rPh sb="0" eb="1">
      <t>ジ</t>
    </rPh>
    <rPh sb="1" eb="2">
      <t>ニュウ</t>
    </rPh>
    <phoneticPr fontId="10"/>
  </si>
  <si>
    <t>児入７０・未計画２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</si>
  <si>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児入７０・未計画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</si>
  <si>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児入７０</t>
    <rPh sb="0" eb="1">
      <t>ジ</t>
    </rPh>
    <rPh sb="1" eb="2">
      <t>ニュウ</t>
    </rPh>
    <phoneticPr fontId="10"/>
  </si>
  <si>
    <t>児入６９・地公体・未計画２・拘束減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</si>
  <si>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</si>
  <si>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</si>
  <si>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</si>
  <si>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</si>
  <si>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</si>
  <si>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</si>
  <si>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</si>
  <si>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児入６９・拘束減</t>
    <rPh sb="0" eb="1">
      <t>ジ</t>
    </rPh>
    <rPh sb="1" eb="2">
      <t>ニュウ</t>
    </rPh>
    <phoneticPr fontId="10"/>
  </si>
  <si>
    <t>児入６９・未計画２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</si>
  <si>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</si>
  <si>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児入６９</t>
    <rPh sb="0" eb="1">
      <t>ジ</t>
    </rPh>
    <rPh sb="1" eb="2">
      <t>ニュウ</t>
    </rPh>
    <phoneticPr fontId="10"/>
  </si>
  <si>
    <t>児入６８・地公体・未計画２・拘束減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</si>
  <si>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</si>
  <si>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</si>
  <si>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</si>
  <si>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</si>
  <si>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</si>
  <si>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</si>
  <si>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</si>
  <si>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児入６８・拘束減</t>
    <rPh sb="0" eb="1">
      <t>ジ</t>
    </rPh>
    <rPh sb="1" eb="2">
      <t>ニュウ</t>
    </rPh>
    <phoneticPr fontId="10"/>
  </si>
  <si>
    <t>児入６８・未計画２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</si>
  <si>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</si>
  <si>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児入６８</t>
    <rPh sb="0" eb="1">
      <t>ジ</t>
    </rPh>
    <rPh sb="1" eb="2">
      <t>ニュウ</t>
    </rPh>
    <phoneticPr fontId="10"/>
  </si>
  <si>
    <t>児入６７・地公体・未計画２・拘束減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</si>
  <si>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</si>
  <si>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</si>
  <si>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</si>
  <si>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</si>
  <si>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児入６７・地公体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</si>
  <si>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児入６７・未計画２・拘束減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</si>
  <si>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</si>
  <si>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児入６７・拘束減</t>
    <rPh sb="0" eb="1">
      <t>ジ</t>
    </rPh>
    <rPh sb="1" eb="2">
      <t>ニュウ</t>
    </rPh>
    <phoneticPr fontId="10"/>
  </si>
  <si>
    <t>児入６７・未計画２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</si>
  <si>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</si>
  <si>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児入６７</t>
    <rPh sb="0" eb="1">
      <t>ジ</t>
    </rPh>
    <rPh sb="1" eb="2">
      <t>ニュウ</t>
    </rPh>
    <phoneticPr fontId="10"/>
  </si>
  <si>
    <t>児入１０５・地公体・未計画２・拘束減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</si>
  <si>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児入１０５・地公体・未計画・拘束減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</si>
  <si>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児入１０５・地公体・拘束減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</si>
  <si>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児入１０５・地公体・未計画２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</si>
  <si>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児入１０５・地公体・未計画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</si>
  <si>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児入１０５・地公体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</si>
  <si>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児入１０５・未計画２・拘束減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</si>
  <si>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児入１０５・未計画・拘束減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</si>
  <si>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児入１０５・拘束減</t>
    <rPh sb="0" eb="1">
      <t>ジ</t>
    </rPh>
    <rPh sb="1" eb="2">
      <t>ニュウ</t>
    </rPh>
    <phoneticPr fontId="10"/>
  </si>
  <si>
    <t>児入１０５・未計画２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</si>
  <si>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児入１０５・未計画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</si>
  <si>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児入１０５</t>
    <rPh sb="0" eb="1">
      <t>ジ</t>
    </rPh>
    <rPh sb="1" eb="2">
      <t>ニュウ</t>
    </rPh>
    <phoneticPr fontId="10"/>
  </si>
  <si>
    <t>児入１０４・地公体・未計画２・拘束減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</si>
  <si>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児入１０４・地公体・未計画・拘束減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</si>
  <si>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児入１０４・地公体・拘束減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</si>
  <si>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児入１０４・地公体・未計画２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</si>
  <si>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児入１０４・地公体・未計画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</si>
  <si>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児入１０４・地公体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</si>
  <si>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児入１０４・未計画２・拘束減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</si>
  <si>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児入１０４・未計画・拘束減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</si>
  <si>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児入１０４・拘束減</t>
    <rPh sb="0" eb="1">
      <t>ジ</t>
    </rPh>
    <rPh sb="1" eb="2">
      <t>ニュウ</t>
    </rPh>
    <phoneticPr fontId="10"/>
  </si>
  <si>
    <t>児入１０４・未計画２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</si>
  <si>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児入１０４・未計画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</si>
  <si>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児入１０４</t>
    <rPh sb="0" eb="1">
      <t>ジ</t>
    </rPh>
    <rPh sb="1" eb="2">
      <t>ニュウ</t>
    </rPh>
    <phoneticPr fontId="10"/>
  </si>
  <si>
    <t>児入１０３・地公体・未計画２・拘束減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</si>
  <si>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児入１０３・地公体・未計画・拘束減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</si>
  <si>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児入１０３・地公体・拘束減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</si>
  <si>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児入１０３・地公体・未計画２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</si>
  <si>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児入１０３・地公体・未計画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</si>
  <si>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児入１０３・地公体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</si>
  <si>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児入１０３・未計画２・拘束減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</si>
  <si>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児入１０３・未計画・拘束減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</si>
  <si>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児入１０３・拘束減</t>
    <rPh sb="0" eb="1">
      <t>ジ</t>
    </rPh>
    <rPh sb="1" eb="2">
      <t>ニュウ</t>
    </rPh>
    <phoneticPr fontId="10"/>
  </si>
  <si>
    <t>児入１０３・未計画２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</si>
  <si>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児入１０３・未計画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</si>
  <si>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児入１０３</t>
    <rPh sb="0" eb="1">
      <t>ジ</t>
    </rPh>
    <rPh sb="1" eb="2">
      <t>ニュウ</t>
    </rPh>
    <phoneticPr fontId="10"/>
  </si>
  <si>
    <t>児入１０２・地公体・未計画２・拘束減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</si>
  <si>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児入１０２・地公体・未計画・拘束減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</si>
  <si>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児入１０２・地公体・拘束減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</si>
  <si>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児入１０２・地公体・未計画２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</si>
  <si>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児入１０２・地公体・未計画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</si>
  <si>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児入１０２・地公体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</si>
  <si>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児入１０２・未計画２・拘束減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</si>
  <si>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児入１０２・未計画・拘束減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</si>
  <si>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児入１０２・拘束減</t>
    <rPh sb="0" eb="1">
      <t>ジ</t>
    </rPh>
    <rPh sb="1" eb="2">
      <t>ニュウ</t>
    </rPh>
    <phoneticPr fontId="10"/>
  </si>
  <si>
    <t>児入１０２・未計画２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</si>
  <si>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児入１０２・未計画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</si>
  <si>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児入１０２</t>
    <rPh sb="0" eb="1">
      <t>ジ</t>
    </rPh>
    <rPh sb="1" eb="2">
      <t>ニュウ</t>
    </rPh>
    <phoneticPr fontId="10"/>
  </si>
  <si>
    <t>児入１０１・地公体・未計画２・拘束減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</si>
  <si>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児入１０１・地公体・未計画・拘束減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</si>
  <si>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児入１０１・地公体・拘束減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</si>
  <si>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児入１０１・地公体・未計画２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</si>
  <si>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児入１０１・地公体・未計画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</si>
  <si>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児入１０１・地公体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</si>
  <si>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児入１０１・未計画２・拘束減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</si>
  <si>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児入１０１・未計画・拘束減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</si>
  <si>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児入１０１・拘束減</t>
    <rPh sb="0" eb="1">
      <t>ジ</t>
    </rPh>
    <rPh sb="1" eb="2">
      <t>ニュウ</t>
    </rPh>
    <phoneticPr fontId="10"/>
  </si>
  <si>
    <t>児入１０１・未計画２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</si>
  <si>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児入１０１・未計画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</si>
  <si>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児入１０１</t>
    <rPh sb="0" eb="1">
      <t>ジ</t>
    </rPh>
    <rPh sb="1" eb="2">
      <t>ニュウ</t>
    </rPh>
    <phoneticPr fontId="10"/>
  </si>
  <si>
    <t>児入１００・地公体・未計画２・拘束減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</si>
  <si>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児入１００・地公体・未計画・拘束減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</si>
  <si>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児入１００・地公体・拘束減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</si>
  <si>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児入１００・地公体・未計画２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</si>
  <si>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児入１００・地公体・未計画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1">
      <t>ミ</t>
    </rPh>
    <rPh sb="11" eb="13">
      <t>ケイカク</t>
    </rPh>
    <phoneticPr fontId="10"/>
  </si>
  <si>
    <t>児入１００・地公体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phoneticPr fontId="10"/>
  </si>
  <si>
    <t>児入１００・未計画２・拘束減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</si>
  <si>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児入１００・未計画・拘束減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</si>
  <si>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児入１００・拘束減</t>
    <rPh sb="0" eb="1">
      <t>ジ</t>
    </rPh>
    <rPh sb="1" eb="2">
      <t>ニュウ</t>
    </rPh>
    <phoneticPr fontId="10"/>
  </si>
  <si>
    <t>児入１００・未計画２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</si>
  <si>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児入１００・未計画</t>
    <rPh sb="0" eb="1">
      <t>ジ</t>
    </rPh>
    <rPh sb="1" eb="2">
      <t>ニュウ</t>
    </rPh>
    <rPh sb="6" eb="7">
      <t>ミ</t>
    </rPh>
    <rPh sb="7" eb="9">
      <t>ケイカク</t>
    </rPh>
    <phoneticPr fontId="10"/>
  </si>
  <si>
    <t>児入１００</t>
    <rPh sb="0" eb="1">
      <t>ジ</t>
    </rPh>
    <rPh sb="1" eb="2">
      <t>ニュウ</t>
    </rPh>
    <phoneticPr fontId="10"/>
  </si>
  <si>
    <t>児入９９・地公体・未計画２・拘束減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</si>
  <si>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児入９９・地公体・未計画・拘束減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</si>
  <si>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児入９９・地公体・拘束減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</si>
  <si>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児入９９・地公体・未計画２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</si>
  <si>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児入９９・地公体・未計画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</si>
  <si>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児入９９・地公体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</si>
  <si>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児入９９・未計画２・拘束減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</si>
  <si>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児入９９・未計画・拘束減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</si>
  <si>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児入９９・拘束減</t>
    <rPh sb="0" eb="1">
      <t>ジ</t>
    </rPh>
    <rPh sb="1" eb="2">
      <t>ニュウ</t>
    </rPh>
    <phoneticPr fontId="10"/>
  </si>
  <si>
    <t>児入９９・未計画２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</si>
  <si>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児入９９・未計画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</si>
  <si>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児入９９</t>
    <rPh sb="0" eb="1">
      <t>ジ</t>
    </rPh>
    <rPh sb="1" eb="2">
      <t>ニュウ</t>
    </rPh>
    <phoneticPr fontId="10"/>
  </si>
  <si>
    <t>児入９８・地公体・未計画２・拘束減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</si>
  <si>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児入９８・地公体・未計画・拘束減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</si>
  <si>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児入９８・地公体・拘束減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</si>
  <si>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児入９８・地公体・未計画２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</si>
  <si>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児入９８・地公体・未計画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</si>
  <si>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児入９８・地公体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</si>
  <si>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児入９８・未計画２・拘束減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</si>
  <si>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児入９８・未計画・拘束減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</si>
  <si>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児入９８・拘束減</t>
    <rPh sb="0" eb="1">
      <t>ジ</t>
    </rPh>
    <rPh sb="1" eb="2">
      <t>ニュウ</t>
    </rPh>
    <phoneticPr fontId="10"/>
  </si>
  <si>
    <t>児入９８・未計画２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</si>
  <si>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児入９８・未計画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</si>
  <si>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児入９８</t>
    <rPh sb="0" eb="1">
      <t>ジ</t>
    </rPh>
    <rPh sb="1" eb="2">
      <t>ニュウ</t>
    </rPh>
    <phoneticPr fontId="10"/>
  </si>
  <si>
    <t>児入９７・地公体・未計画２・拘束減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</si>
  <si>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児入９７・地公体・未計画・拘束減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</si>
  <si>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児入９７・地公体・拘束減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</si>
  <si>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児入９７・地公体・未計画２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</si>
  <si>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児入９７・地公体・未計画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</si>
  <si>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児入９７・地公体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</si>
  <si>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児入９７・未計画２・拘束減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</si>
  <si>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児入９７・未計画・拘束減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</si>
  <si>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児入９７・拘束減</t>
    <rPh sb="0" eb="1">
      <t>ジ</t>
    </rPh>
    <rPh sb="1" eb="2">
      <t>ニュウ</t>
    </rPh>
    <phoneticPr fontId="10"/>
  </si>
  <si>
    <t>児入９７・未計画２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</si>
  <si>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児入９７・未計画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</si>
  <si>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児入９７</t>
    <rPh sb="0" eb="1">
      <t>ジ</t>
    </rPh>
    <rPh sb="1" eb="2">
      <t>ニュウ</t>
    </rPh>
    <phoneticPr fontId="10"/>
  </si>
  <si>
    <t>児入９６・地公体・未計画２・拘束減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</si>
  <si>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児入９６・地公体・未計画・拘束減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</si>
  <si>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児入９６・地公体・拘束減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</si>
  <si>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児入９６・地公体・未計画２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</si>
  <si>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児入９６・地公体・未計画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</si>
  <si>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児入９６・地公体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</si>
  <si>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児入９６・未計画２・拘束減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</si>
  <si>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児入９６・未計画・拘束減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</si>
  <si>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児入９６・拘束減</t>
    <rPh sb="0" eb="1">
      <t>ジ</t>
    </rPh>
    <rPh sb="1" eb="2">
      <t>ニュウ</t>
    </rPh>
    <phoneticPr fontId="10"/>
  </si>
  <si>
    <t>児入９６・未計画２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</si>
  <si>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児入９６・未計画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</si>
  <si>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児入９６</t>
    <rPh sb="0" eb="1">
      <t>ジ</t>
    </rPh>
    <rPh sb="1" eb="2">
      <t>ニュウ</t>
    </rPh>
    <phoneticPr fontId="10"/>
  </si>
  <si>
    <t>児入９５・地公体・未計画２・拘束減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</si>
  <si>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児入９５・地公体・未計画・拘束減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</si>
  <si>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児入９５・地公体・拘束減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</si>
  <si>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児入９５・地公体・未計画２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</si>
  <si>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児入９５・地公体・未計画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</si>
  <si>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児入９５・地公体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</si>
  <si>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児入９５・未計画２・拘束減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</si>
  <si>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児入９５・未計画・拘束減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</si>
  <si>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児入９５・拘束減</t>
    <rPh sb="0" eb="1">
      <t>ジ</t>
    </rPh>
    <rPh sb="1" eb="2">
      <t>ニュウ</t>
    </rPh>
    <phoneticPr fontId="10"/>
  </si>
  <si>
    <t>児入９５・未計画２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</si>
  <si>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児入９５・未計画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</si>
  <si>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児入９５</t>
    <rPh sb="0" eb="1">
      <t>ジ</t>
    </rPh>
    <rPh sb="1" eb="2">
      <t>ニュウ</t>
    </rPh>
    <phoneticPr fontId="10"/>
  </si>
  <si>
    <t>児入９４・地公体・未計画２・拘束減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</si>
  <si>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児入９４・地公体・未計画・拘束減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</si>
  <si>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児入９４・地公体・拘束減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</si>
  <si>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児入９４・地公体・未計画２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</si>
  <si>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児入９４・地公体・未計画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</si>
  <si>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児入９４・地公体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</si>
  <si>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児入９４・未計画２・拘束減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</si>
  <si>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児入９４・未計画・拘束減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</si>
  <si>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児入９４・拘束減</t>
    <rPh sb="0" eb="1">
      <t>ジ</t>
    </rPh>
    <rPh sb="1" eb="2">
      <t>ニュウ</t>
    </rPh>
    <phoneticPr fontId="10"/>
  </si>
  <si>
    <t>児入９４・未計画２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</si>
  <si>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児入９４・未計画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</si>
  <si>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児入９４</t>
    <rPh sb="0" eb="1">
      <t>ジ</t>
    </rPh>
    <rPh sb="1" eb="2">
      <t>ニュウ</t>
    </rPh>
    <phoneticPr fontId="10"/>
  </si>
  <si>
    <t>児入９３・地公体・未計画２・拘束減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</si>
  <si>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児入９３・地公体・未計画・拘束減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</si>
  <si>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児入９３・地公体・拘束減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</si>
  <si>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児入９３・地公体・未計画２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</si>
  <si>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児入９３・地公体・未計画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</si>
  <si>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児入９３・地公体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</si>
  <si>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児入９３・未計画２・拘束減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</si>
  <si>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児入９３・未計画・拘束減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</si>
  <si>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児入９３・拘束減</t>
    <rPh sb="0" eb="1">
      <t>ジ</t>
    </rPh>
    <rPh sb="1" eb="2">
      <t>ニュウ</t>
    </rPh>
    <phoneticPr fontId="10"/>
  </si>
  <si>
    <t>児入９３・未計画２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</si>
  <si>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児入９３・未計画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</si>
  <si>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児入９３</t>
    <rPh sb="0" eb="1">
      <t>ジ</t>
    </rPh>
    <rPh sb="1" eb="2">
      <t>ニュウ</t>
    </rPh>
    <phoneticPr fontId="10"/>
  </si>
  <si>
    <t>児入９２・地公体・未計画２・拘束減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</si>
  <si>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児入９２・地公体・未計画・拘束減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</si>
  <si>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児入９２・地公体・拘束減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</si>
  <si>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児入９２・地公体・未計画２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</si>
  <si>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児入９２・地公体・未計画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0">
      <t>ミ</t>
    </rPh>
    <rPh sb="10" eb="12">
      <t>ケイカク</t>
    </rPh>
    <phoneticPr fontId="10"/>
  </si>
  <si>
    <t>児入９２・地公体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phoneticPr fontId="10"/>
  </si>
  <si>
    <t>児入９２・未計画２・拘束減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</si>
  <si>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児入９２・未計画・拘束減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</si>
  <si>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児入９２・拘束減</t>
    <rPh sb="0" eb="1">
      <t>ジ</t>
    </rPh>
    <rPh sb="1" eb="2">
      <t>ニュウ</t>
    </rPh>
    <phoneticPr fontId="10"/>
  </si>
  <si>
    <t>児入９２・未計画２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</si>
  <si>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児入９２・未計画</t>
    <rPh sb="0" eb="1">
      <t>ジ</t>
    </rPh>
    <rPh sb="1" eb="2">
      <t>ニュウ</t>
    </rPh>
    <rPh sb="5" eb="6">
      <t>ミ</t>
    </rPh>
    <rPh sb="6" eb="8">
      <t>ケイカク</t>
    </rPh>
    <phoneticPr fontId="10"/>
  </si>
  <si>
    <t>児入９２</t>
    <rPh sb="0" eb="1">
      <t>ジ</t>
    </rPh>
    <rPh sb="1" eb="2">
      <t>ニュウ</t>
    </rPh>
    <phoneticPr fontId="10"/>
  </si>
  <si>
    <t>児入職業指導員加算７１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</si>
  <si>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児入職業指導員加算７０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</si>
  <si>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</si>
  <si>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</si>
  <si>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</si>
  <si>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</si>
  <si>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</si>
  <si>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</si>
  <si>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</si>
  <si>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</si>
  <si>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</si>
  <si>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</si>
  <si>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</si>
  <si>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</si>
  <si>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</si>
  <si>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</si>
  <si>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</si>
  <si>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</si>
  <si>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</si>
  <si>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</si>
  <si>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</si>
  <si>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</si>
  <si>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</si>
  <si>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</si>
  <si>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</si>
  <si>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</si>
  <si>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</si>
  <si>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</si>
  <si>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</si>
  <si>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</si>
  <si>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</si>
  <si>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</si>
  <si>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</si>
  <si>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</si>
  <si>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</si>
  <si>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</si>
  <si>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</si>
  <si>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</si>
  <si>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</si>
  <si>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</si>
  <si>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</si>
  <si>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</si>
  <si>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</si>
  <si>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</si>
  <si>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</si>
  <si>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</si>
  <si>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</si>
  <si>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</si>
  <si>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</si>
  <si>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</si>
  <si>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</si>
  <si>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</si>
  <si>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</si>
  <si>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</si>
  <si>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</si>
  <si>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</si>
  <si>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</si>
  <si>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</si>
  <si>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</si>
  <si>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</si>
  <si>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</si>
  <si>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児入職業指導員加算１０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</si>
  <si>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児入職業指導員加算９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</si>
  <si>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児入職業指導員加算８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</si>
  <si>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児入職業指導員加算７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</si>
  <si>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児入職業指導員加算６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</si>
  <si>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児入職業指導員加算５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</si>
  <si>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児入職業指導員加算４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</si>
  <si>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児入職業指導員加算３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</si>
  <si>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児入職業指導員加算２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</si>
  <si>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児入職業指導員加算１</t>
    <rPh sb="0" eb="1">
      <t>ジ</t>
    </rPh>
    <rPh sb="1" eb="2">
      <t>ニュウ</t>
    </rPh>
    <rPh sb="2" eb="4">
      <t>ショクギョウ</t>
    </rPh>
    <rPh sb="4" eb="6">
      <t>シドウ</t>
    </rPh>
    <rPh sb="6" eb="7">
      <t>イン</t>
    </rPh>
    <rPh sb="7" eb="9">
      <t>カサン</t>
    </rPh>
    <phoneticPr fontId="10"/>
  </si>
  <si>
    <t>公認心理師の場合</t>
    <phoneticPr fontId="10"/>
  </si>
  <si>
    <t>児入心理担当職員配置加算（公認心理師）</t>
    <rPh sb="0" eb="1">
      <t>ジ</t>
    </rPh>
    <rPh sb="1" eb="2">
      <t>ニュウ</t>
    </rPh>
    <phoneticPr fontId="10"/>
  </si>
  <si>
    <t>児入心理担当職員加算６１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</si>
  <si>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児入心理担当職員加算６０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</si>
  <si>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児入心理担当職員加算５９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</si>
  <si>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児入心理担当職員加算５８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</si>
  <si>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児入心理担当職員加算５７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</si>
  <si>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児入心理担当職員加算５６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</si>
  <si>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児入心理担当職員加算５５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</si>
  <si>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児入心理担当職員加算５４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</si>
  <si>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児入心理担当職員加算５３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</si>
  <si>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児入心理担当職員加算５２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</si>
  <si>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</si>
  <si>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児入心理担当職員加算５０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</si>
  <si>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児入心理担当職員加算４９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</si>
  <si>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児入心理担当職員加算４８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</si>
  <si>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児入心理担当職員加算４７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</si>
  <si>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児入心理担当職員加算４６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</si>
  <si>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児入心理担当職員加算４５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</si>
  <si>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児入心理担当職員加算４４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</si>
  <si>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児入心理担当職員加算４３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</si>
  <si>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児入心理担当職員加算４２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</si>
  <si>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</si>
  <si>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児入心理担当職員加算４０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</si>
  <si>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児入心理担当職員加算３９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</si>
  <si>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児入心理担当職員加算３８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</si>
  <si>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児入心理担当職員加算３７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</si>
  <si>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児入心理担当職員加算３６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</si>
  <si>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児入心理担当職員加算３５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</si>
  <si>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児入心理担当職員加算３４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</si>
  <si>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児入心理担当職員加算３３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</si>
  <si>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児入心理担当職員加算３２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</si>
  <si>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</si>
  <si>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児入心理担当職員加算３０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</si>
  <si>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児入心理担当職員加算２９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</si>
  <si>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児入心理担当職員加算２８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</si>
  <si>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児入心理担当職員加算２７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</si>
  <si>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児入心理担当職員加算２６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</si>
  <si>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児入心理担当職員加算２５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</si>
  <si>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児入心理担当職員加算２４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</si>
  <si>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児入心理担当職員加算２３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</si>
  <si>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児入心理担当職員加算２２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</si>
  <si>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</si>
  <si>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児入心理担当職員加算２０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</si>
  <si>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児入心理担当職員加算１９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</si>
  <si>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児入心理担当職員加算１８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</si>
  <si>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児入心理担当職員加算１７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</si>
  <si>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児入心理担当職員加算１６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</si>
  <si>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児入心理担当職員加算１５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</si>
  <si>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児入心理担当職員加算１４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</si>
  <si>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児入心理担当職員加算１３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</si>
  <si>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児入心理担当職員加算１２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</si>
  <si>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</si>
  <si>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児入心理担当職員加算１０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</si>
  <si>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児入心理担当職員加算９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</si>
  <si>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児入心理担当職員加算８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</si>
  <si>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児入心理担当職員加算７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</si>
  <si>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児入心理担当職員加算６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</si>
  <si>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児入心理担当職員加算５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</si>
  <si>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児入心理担当職員加算４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</si>
  <si>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児入心理担当職員加算３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</si>
  <si>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児入心理担当職員加算２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</si>
  <si>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児入心理担当職員加算１</t>
    <rPh sb="0" eb="1">
      <t>ジ</t>
    </rPh>
    <rPh sb="1" eb="2">
      <t>ニュウ</t>
    </rPh>
    <rPh sb="2" eb="4">
      <t>シンリ</t>
    </rPh>
    <rPh sb="4" eb="6">
      <t>タントウ</t>
    </rPh>
    <rPh sb="6" eb="8">
      <t>ショクイン</t>
    </rPh>
    <rPh sb="8" eb="10">
      <t>カサン</t>
    </rPh>
    <phoneticPr fontId="10"/>
  </si>
  <si>
    <t>盲児、ろうあ児の場合</t>
    <rPh sb="0" eb="2">
      <t>モウジ</t>
    </rPh>
    <rPh sb="6" eb="7">
      <t>ジ</t>
    </rPh>
    <rPh sb="8" eb="10">
      <t>バアイ</t>
    </rPh>
    <phoneticPr fontId="10"/>
  </si>
  <si>
    <t>幼児加算</t>
    <rPh sb="0" eb="2">
      <t>ヨウジ</t>
    </rPh>
    <rPh sb="2" eb="4">
      <t>カサン</t>
    </rPh>
    <phoneticPr fontId="10"/>
  </si>
  <si>
    <t>児入幼児加算</t>
    <rPh sb="0" eb="1">
      <t>ジ</t>
    </rPh>
    <rPh sb="1" eb="2">
      <t>ニュウ</t>
    </rPh>
    <rPh sb="2" eb="4">
      <t>ヨウジ</t>
    </rPh>
    <rPh sb="4" eb="6">
      <t>カサン</t>
    </rPh>
    <phoneticPr fontId="10"/>
  </si>
  <si>
    <t>加算の算定を開始した日から起算して90日以内</t>
  </si>
  <si>
    <t>児入強度行動障害児特別支援加算２</t>
    <rPh sb="0" eb="1">
      <t>ジ</t>
    </rPh>
    <rPh sb="1" eb="2">
      <t>ニュウ</t>
    </rPh>
    <rPh sb="2" eb="4">
      <t>キョウド</t>
    </rPh>
    <rPh sb="4" eb="6">
      <t>コウドウ</t>
    </rPh>
    <rPh sb="6" eb="9">
      <t>ショウガイジ</t>
    </rPh>
    <rPh sb="9" eb="11">
      <t>トクベツ</t>
    </rPh>
    <rPh sb="11" eb="13">
      <t>シエン</t>
    </rPh>
    <rPh sb="13" eb="15">
      <t>カサン</t>
    </rPh>
    <phoneticPr fontId="10"/>
  </si>
  <si>
    <t>知的障害児、自閉症児の場合</t>
  </si>
  <si>
    <t>児入強度行動障害児特別支援加算１</t>
    <rPh sb="0" eb="1">
      <t>ジ</t>
    </rPh>
    <rPh sb="1" eb="2">
      <t>ニュウ</t>
    </rPh>
    <rPh sb="2" eb="4">
      <t>キョウド</t>
    </rPh>
    <rPh sb="4" eb="6">
      <t>コウドウ</t>
    </rPh>
    <rPh sb="6" eb="9">
      <t>ショウガイジ</t>
    </rPh>
    <rPh sb="9" eb="11">
      <t>トクベツ</t>
    </rPh>
    <rPh sb="11" eb="13">
      <t>シエン</t>
    </rPh>
    <rPh sb="13" eb="15">
      <t>カサン</t>
    </rPh>
    <phoneticPr fontId="10"/>
  </si>
  <si>
    <t>児入重度重複障害児加算</t>
    <rPh sb="0" eb="1">
      <t>ジ</t>
    </rPh>
    <rPh sb="1" eb="2">
      <t>ニュウ</t>
    </rPh>
    <rPh sb="2" eb="4">
      <t>ジュウド</t>
    </rPh>
    <rPh sb="4" eb="6">
      <t>ジュウフク</t>
    </rPh>
    <rPh sb="6" eb="9">
      <t>ショウガイジ</t>
    </rPh>
    <rPh sb="9" eb="11">
      <t>カサン</t>
    </rPh>
    <phoneticPr fontId="10"/>
  </si>
  <si>
    <t>児入重度障害児支援加算（強度行動）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</si>
  <si>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児入重度障害児支援加算Ⅶ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</si>
  <si>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児入重度障害児支援加算Ⅵ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</si>
  <si>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児入重度障害児支援加算Ⅴ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</si>
  <si>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児入重度障害児支援加算Ⅳ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</si>
  <si>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児入重度障害児支援加算Ⅲ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</si>
  <si>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ロ　重度障害児支援加算（Ⅱ）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</si>
  <si>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児入重度障害児支援加算Ⅱ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</si>
  <si>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児入重度障害児支援加算Ⅰ</t>
    <rPh sb="0" eb="1">
      <t>ジ</t>
    </rPh>
    <rPh sb="1" eb="2">
      <t>ニュウ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</si>
  <si>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児入入院時特別支援加算２</t>
    <rPh sb="0" eb="1">
      <t>ジ</t>
    </rPh>
    <rPh sb="1" eb="2">
      <t>ニュウ</t>
    </rPh>
    <rPh sb="2" eb="5">
      <t>ニュウインジ</t>
    </rPh>
    <rPh sb="5" eb="7">
      <t>トクベツ</t>
    </rPh>
    <rPh sb="7" eb="9">
      <t>シエン</t>
    </rPh>
    <rPh sb="9" eb="11">
      <t>カサン</t>
    </rPh>
    <phoneticPr fontId="10"/>
  </si>
  <si>
    <t>児入入院時特別支援加算１</t>
    <rPh sb="0" eb="1">
      <t>ジ</t>
    </rPh>
    <rPh sb="1" eb="2">
      <t>ニュウ</t>
    </rPh>
    <rPh sb="2" eb="5">
      <t>ニュウインジ</t>
    </rPh>
    <rPh sb="5" eb="7">
      <t>トクベツ</t>
    </rPh>
    <rPh sb="7" eb="9">
      <t>シエン</t>
    </rPh>
    <rPh sb="9" eb="11">
      <t>カサン</t>
    </rPh>
    <phoneticPr fontId="10"/>
  </si>
  <si>
    <t>児入自活訓練加算２</t>
    <rPh sb="0" eb="1">
      <t>ジ</t>
    </rPh>
    <rPh sb="1" eb="2">
      <t>ニュウ</t>
    </rPh>
    <rPh sb="2" eb="4">
      <t>ジカツ</t>
    </rPh>
    <rPh sb="4" eb="6">
      <t>クンレン</t>
    </rPh>
    <rPh sb="6" eb="8">
      <t>カサン</t>
    </rPh>
    <phoneticPr fontId="10"/>
  </si>
  <si>
    <t>児入自活訓練加算１</t>
    <rPh sb="0" eb="1">
      <t>ジ</t>
    </rPh>
    <rPh sb="1" eb="2">
      <t>ニュウ</t>
    </rPh>
    <rPh sb="2" eb="4">
      <t>ジカツ</t>
    </rPh>
    <rPh sb="4" eb="6">
      <t>クンレン</t>
    </rPh>
    <rPh sb="6" eb="8">
      <t>カサン</t>
    </rPh>
    <phoneticPr fontId="10"/>
  </si>
  <si>
    <t>児入入院外泊時加算１２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</si>
  <si>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児入入院外泊時加算１１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</si>
  <si>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児入入院外泊時加算１０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</si>
  <si>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児入入院外泊時加算９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</si>
  <si>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児入入院外泊時加算８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</si>
  <si>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児入入院外泊時加算７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</si>
  <si>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児入入院外泊時加算６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</si>
  <si>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児入入院外泊時加算５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</si>
  <si>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児入入院外泊時加算４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</si>
  <si>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児入入院外泊時加算３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</si>
  <si>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児入入院外泊時加算２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</si>
  <si>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児入入院外泊時加算１</t>
    <rPh sb="0" eb="1">
      <t>ジ</t>
    </rPh>
    <rPh sb="1" eb="2">
      <t>ニュウ</t>
    </rPh>
    <rPh sb="2" eb="4">
      <t>ニュウイン</t>
    </rPh>
    <rPh sb="4" eb="7">
      <t>ガイハクジ</t>
    </rPh>
    <rPh sb="7" eb="9">
      <t>カサン</t>
    </rPh>
    <phoneticPr fontId="10"/>
  </si>
  <si>
    <t>児入看護職員配置加算Ⅱ６１</t>
  </si>
  <si>
    <t>児入看護職員配置加算Ⅱ６０</t>
  </si>
  <si>
    <t>児入看護職員配置加算Ⅱ５９</t>
  </si>
  <si>
    <t>児入看護職員配置加算Ⅱ５８</t>
  </si>
  <si>
    <t>児入看護職員配置加算Ⅱ５７</t>
  </si>
  <si>
    <t>児入看護職員配置加算Ⅱ５６</t>
  </si>
  <si>
    <t>児入看護職員配置加算Ⅱ５５</t>
  </si>
  <si>
    <t>児入看護職員配置加算Ⅱ５４</t>
  </si>
  <si>
    <t>児入看護職員配置加算Ⅱ５３</t>
  </si>
  <si>
    <t>児入看護職員配置加算Ⅱ５２</t>
  </si>
  <si>
    <t>児入看護職員配置加算Ⅱ５１</t>
  </si>
  <si>
    <t>児入看護職員配置加算Ⅱ５０</t>
  </si>
  <si>
    <t>児入看護職員配置加算Ⅱ４９</t>
  </si>
  <si>
    <t>児入看護職員配置加算Ⅱ４８</t>
  </si>
  <si>
    <t>児入看護職員配置加算Ⅱ４７</t>
  </si>
  <si>
    <t>児入看護職員配置加算Ⅱ４６</t>
  </si>
  <si>
    <t>児入看護職員配置加算Ⅱ４５</t>
  </si>
  <si>
    <t>児入看護職員配置加算Ⅱ４４</t>
  </si>
  <si>
    <t>児入看護職員配置加算Ⅱ４３</t>
  </si>
  <si>
    <t>児入看護職員配置加算Ⅱ４２</t>
  </si>
  <si>
    <t>児入看護職員配置加算Ⅱ４１</t>
  </si>
  <si>
    <t>児入看護職員配置加算Ⅱ４０</t>
  </si>
  <si>
    <t>児入看護職員配置加算Ⅱ３９</t>
  </si>
  <si>
    <t>児入看護職員配置加算Ⅱ３８</t>
  </si>
  <si>
    <t>児入看護職員配置加算Ⅱ３７</t>
  </si>
  <si>
    <t>児入看護職員配置加算Ⅱ３６</t>
  </si>
  <si>
    <t>児入看護職員配置加算Ⅱ３５</t>
  </si>
  <si>
    <t>児入看護職員配置加算Ⅱ３４</t>
  </si>
  <si>
    <t>児入看護職員配置加算Ⅱ３３</t>
  </si>
  <si>
    <t>児入看護職員配置加算Ⅱ３２</t>
  </si>
  <si>
    <t>児入看護職員配置加算Ⅱ３１</t>
  </si>
  <si>
    <t>児入看護職員配置加算Ⅱ３０</t>
  </si>
  <si>
    <t>児入看護職員配置加算Ⅱ２９</t>
  </si>
  <si>
    <t>児入看護職員配置加算Ⅱ２８</t>
  </si>
  <si>
    <t>児入看護職員配置加算Ⅱ２７</t>
  </si>
  <si>
    <t>児入看護職員配置加算Ⅱ２６</t>
  </si>
  <si>
    <t>児入看護職員配置加算Ⅱ２５</t>
  </si>
  <si>
    <t>児入看護職員配置加算Ⅱ２４</t>
  </si>
  <si>
    <t>児入看護職員配置加算Ⅱ２３</t>
  </si>
  <si>
    <t>ロ　自閉症児の場合</t>
    <phoneticPr fontId="10"/>
  </si>
  <si>
    <t>児入看護職員配置加算Ⅱ２２</t>
  </si>
  <si>
    <t>児入看護職員配置加算Ⅱ２１</t>
  </si>
  <si>
    <t>児入看護職員配置加算Ⅱ２０</t>
  </si>
  <si>
    <t>児入看護職員配置加算Ⅱ１９</t>
  </si>
  <si>
    <t>児入看護職員配置加算Ⅱ１８</t>
  </si>
  <si>
    <t>児入看護職員配置加算Ⅱ１７</t>
  </si>
  <si>
    <t>児入看護職員配置加算Ⅱ１６</t>
  </si>
  <si>
    <t>児入看護職員配置加算Ⅱ１５</t>
  </si>
  <si>
    <t>児入看護職員配置加算Ⅱ１４</t>
  </si>
  <si>
    <t>児入看護職員配置加算Ⅱ１３</t>
  </si>
  <si>
    <t>児入看護職員配置加算Ⅱ１２</t>
  </si>
  <si>
    <t>児入看護職員配置加算Ⅱ１１</t>
  </si>
  <si>
    <t>児入看護職員配置加算Ⅱ１０</t>
  </si>
  <si>
    <t>児入看護職員配置加算Ⅱ９</t>
  </si>
  <si>
    <t>児入看護職員配置加算Ⅱ８</t>
  </si>
  <si>
    <t>児入看護職員配置加算Ⅱ７</t>
  </si>
  <si>
    <t>児入看護職員配置加算Ⅱ６</t>
  </si>
  <si>
    <t>児入看護職員配置加算Ⅱ５</t>
  </si>
  <si>
    <t>児入看護職員配置加算Ⅱ４</t>
  </si>
  <si>
    <t>児入看護職員配置加算Ⅱ３</t>
  </si>
  <si>
    <t>児入看護職員配置加算Ⅱ２</t>
  </si>
  <si>
    <t>看護職員配置加算（Ⅱ）</t>
    <phoneticPr fontId="10"/>
  </si>
  <si>
    <t>児入看護職員配置加算Ⅱ１</t>
  </si>
  <si>
    <t>児入看護職員配置加算Ⅰ５１</t>
  </si>
  <si>
    <t>児入看護職員配置加算Ⅰ５０</t>
  </si>
  <si>
    <t>児入看護職員配置加算Ⅰ４９</t>
  </si>
  <si>
    <t>児入看護職員配置加算Ⅰ４８</t>
  </si>
  <si>
    <t>児入看護職員配置加算Ⅰ４７</t>
  </si>
  <si>
    <t>児入看護職員配置加算Ⅰ４６</t>
  </si>
  <si>
    <t>児入看護職員配置加算Ⅰ４５</t>
  </si>
  <si>
    <t>児入看護職員配置加算Ⅰ４４</t>
  </si>
  <si>
    <t>児入看護職員配置加算Ⅰ４３</t>
  </si>
  <si>
    <t>児入看護職員配置加算Ⅰ４２</t>
  </si>
  <si>
    <t>児入看護職員配置加算Ⅰ４１</t>
  </si>
  <si>
    <t>児入看護職員配置加算Ⅰ４０</t>
  </si>
  <si>
    <t>児入看護職員配置加算Ⅰ３９</t>
  </si>
  <si>
    <t>児入看護職員配置加算Ⅰ３８</t>
  </si>
  <si>
    <t>児入看護職員配置加算Ⅰ３７</t>
  </si>
  <si>
    <t>児入看護職員配置加算Ⅰ３６</t>
  </si>
  <si>
    <t>児入看護職員配置加算Ⅰ３５</t>
  </si>
  <si>
    <t>児入看護職員配置加算Ⅰ３４</t>
  </si>
  <si>
    <t>児入看護職員配置加算Ⅰ３３</t>
  </si>
  <si>
    <t>児入看護職員配置加算Ⅰ３２</t>
  </si>
  <si>
    <t>児入看護職員配置加算Ⅰ３１</t>
  </si>
  <si>
    <t>児入看護職員配置加算Ⅰ３０</t>
  </si>
  <si>
    <t>児入看護職員配置加算Ⅰ２９</t>
  </si>
  <si>
    <t>児入看護職員配置加算Ⅰ２８</t>
  </si>
  <si>
    <t>児入看護職員配置加算Ⅰ２７</t>
  </si>
  <si>
    <t>児入看護職員配置加算Ⅰ２６</t>
  </si>
  <si>
    <t>児入看護職員配置加算Ⅰ２５</t>
  </si>
  <si>
    <t>児入看護職員配置加算Ⅰ２４</t>
  </si>
  <si>
    <t>児入看護職員配置加算Ⅰ２３</t>
  </si>
  <si>
    <t>児入看護職員配置加算Ⅰ２２</t>
  </si>
  <si>
    <t>児入看護職員配置加算Ⅰ２１</t>
  </si>
  <si>
    <t>児入看護職員配置加算Ⅰ２０</t>
  </si>
  <si>
    <t>児入看護職員配置加算Ⅰ１９</t>
  </si>
  <si>
    <t>児入看護職員配置加算Ⅰ１８</t>
  </si>
  <si>
    <t>児入看護職員配置加算Ⅰ１７</t>
  </si>
  <si>
    <t>児入看護職員配置加算Ⅰ１６</t>
  </si>
  <si>
    <t>児入看護職員配置加算Ⅰ１５</t>
  </si>
  <si>
    <t>児入看護職員配置加算Ⅰ１４</t>
  </si>
  <si>
    <t>児入看護職員配置加算Ⅰ１３</t>
  </si>
  <si>
    <t>児入看護職員配置加算Ⅰ１２</t>
  </si>
  <si>
    <t>児入看護職員配置加算Ⅰ１１</t>
  </si>
  <si>
    <t>児入看護職員配置加算Ⅰ１０</t>
  </si>
  <si>
    <t>児入看護職員配置加算Ⅰ９</t>
  </si>
  <si>
    <t>児入看護職員配置加算Ⅰ８</t>
  </si>
  <si>
    <t>児入看護職員配置加算Ⅰ７</t>
  </si>
  <si>
    <t>児入看護職員配置加算Ⅰ６</t>
  </si>
  <si>
    <t>児入看護職員配置加算Ⅰ５</t>
  </si>
  <si>
    <t>児入看護職員配置加算Ⅰ４</t>
  </si>
  <si>
    <t>児入看護職員配置加算Ⅰ３</t>
  </si>
  <si>
    <t>児入看護職員配置加算Ⅰ２</t>
    <rPh sb="0" eb="1">
      <t>ジ</t>
    </rPh>
    <rPh sb="1" eb="2">
      <t>ニュウ</t>
    </rPh>
    <phoneticPr fontId="10"/>
  </si>
  <si>
    <t>児入看護職員配置加算Ⅰ１</t>
    <rPh sb="0" eb="1">
      <t>ジ</t>
    </rPh>
    <rPh sb="1" eb="2">
      <t>ニュウ</t>
    </rPh>
    <phoneticPr fontId="10"/>
  </si>
  <si>
    <t>児入特定処遇改善加算Ⅱ</t>
    <rPh sb="0" eb="1">
      <t>ジ</t>
    </rPh>
    <rPh sb="1" eb="2">
      <t>ニュウ</t>
    </rPh>
    <rPh sb="2" eb="4">
      <t>トクテイ</t>
    </rPh>
    <rPh sb="4" eb="6">
      <t>ショグウ</t>
    </rPh>
    <rPh sb="6" eb="8">
      <t>カイゼン</t>
    </rPh>
    <rPh sb="8" eb="10">
      <t>カサン</t>
    </rPh>
    <phoneticPr fontId="10"/>
  </si>
  <si>
    <t>児入特定処遇改善加算Ⅰ</t>
    <rPh sb="0" eb="1">
      <t>ジ</t>
    </rPh>
    <rPh sb="1" eb="2">
      <t>ニュウ</t>
    </rPh>
    <rPh sb="2" eb="4">
      <t>トクテイ</t>
    </rPh>
    <rPh sb="4" eb="6">
      <t>ショグウ</t>
    </rPh>
    <rPh sb="6" eb="8">
      <t>カイゼン</t>
    </rPh>
    <rPh sb="8" eb="10">
      <t>カサン</t>
    </rPh>
    <phoneticPr fontId="10"/>
  </si>
  <si>
    <t>児入処遇改善特別加算</t>
    <rPh sb="0" eb="1">
      <t>ジ</t>
    </rPh>
    <rPh sb="1" eb="2">
      <t>ニュウ</t>
    </rPh>
    <rPh sb="2" eb="4">
      <t>ショグウ</t>
    </rPh>
    <rPh sb="4" eb="6">
      <t>カイゼン</t>
    </rPh>
    <rPh sb="6" eb="8">
      <t>トクベツ</t>
    </rPh>
    <rPh sb="8" eb="10">
      <t>カサン</t>
    </rPh>
    <phoneticPr fontId="10"/>
  </si>
  <si>
    <t>児入処遇改善加算Ⅴ</t>
    <rPh sb="0" eb="1">
      <t>ジ</t>
    </rPh>
    <rPh sb="1" eb="2">
      <t>ニュウ</t>
    </rPh>
    <rPh sb="2" eb="4">
      <t>ショグウ</t>
    </rPh>
    <rPh sb="4" eb="6">
      <t>カイゼン</t>
    </rPh>
    <rPh sb="6" eb="8">
      <t>カサン</t>
    </rPh>
    <phoneticPr fontId="10"/>
  </si>
  <si>
    <t>児入処遇改善加算Ⅳ</t>
    <rPh sb="0" eb="1">
      <t>ジ</t>
    </rPh>
    <rPh sb="1" eb="2">
      <t>ニュウ</t>
    </rPh>
    <rPh sb="2" eb="4">
      <t>ショグウ</t>
    </rPh>
    <rPh sb="4" eb="6">
      <t>カイゼン</t>
    </rPh>
    <rPh sb="6" eb="8">
      <t>カサン</t>
    </rPh>
    <phoneticPr fontId="10"/>
  </si>
  <si>
    <t>児入処遇改善加算Ⅲ</t>
    <rPh sb="0" eb="1">
      <t>ジ</t>
    </rPh>
    <rPh sb="1" eb="2">
      <t>ニュウ</t>
    </rPh>
    <rPh sb="2" eb="4">
      <t>ショグウ</t>
    </rPh>
    <rPh sb="4" eb="6">
      <t>カイゼン</t>
    </rPh>
    <rPh sb="6" eb="8">
      <t>カサン</t>
    </rPh>
    <phoneticPr fontId="10"/>
  </si>
  <si>
    <t>児入処遇改善加算Ⅱ</t>
    <rPh sb="0" eb="1">
      <t>ジ</t>
    </rPh>
    <rPh sb="1" eb="2">
      <t>ニュウ</t>
    </rPh>
    <rPh sb="2" eb="4">
      <t>ショグウ</t>
    </rPh>
    <rPh sb="4" eb="6">
      <t>カイゼン</t>
    </rPh>
    <rPh sb="6" eb="8">
      <t>カサン</t>
    </rPh>
    <phoneticPr fontId="10"/>
  </si>
  <si>
    <t>児入処遇改善加算Ⅰ</t>
    <rPh sb="0" eb="1">
      <t>ジ</t>
    </rPh>
    <rPh sb="1" eb="2">
      <t>ニュウ</t>
    </rPh>
    <rPh sb="2" eb="4">
      <t>ショグウ</t>
    </rPh>
    <rPh sb="4" eb="6">
      <t>カイゼン</t>
    </rPh>
    <rPh sb="6" eb="8">
      <t>カサン</t>
    </rPh>
    <phoneticPr fontId="10"/>
  </si>
  <si>
    <t>児入小規模グループケア加算</t>
    <rPh sb="0" eb="1">
      <t>ジ</t>
    </rPh>
    <rPh sb="1" eb="2">
      <t>ニュウ</t>
    </rPh>
    <rPh sb="2" eb="5">
      <t>ショウキボ</t>
    </rPh>
    <rPh sb="11" eb="13">
      <t>カサン</t>
    </rPh>
    <phoneticPr fontId="10"/>
  </si>
  <si>
    <t>児入栄養マネジメント加算</t>
    <rPh sb="0" eb="1">
      <t>ジ</t>
    </rPh>
    <rPh sb="1" eb="2">
      <t>ニュウ</t>
    </rPh>
    <rPh sb="2" eb="4">
      <t>エイヨウ</t>
    </rPh>
    <rPh sb="10" eb="12">
      <t>カサン</t>
    </rPh>
    <phoneticPr fontId="10"/>
  </si>
  <si>
    <t>児入栄養士配置加算Ⅱ１７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</si>
  <si>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児入栄養士配置加算Ⅱ１６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</si>
  <si>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児入栄養士配置加算Ⅱ１５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</si>
  <si>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児入栄養士配置加算Ⅱ１４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</si>
  <si>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児入栄養士配置加算Ⅱ１３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</si>
  <si>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児入栄養士配置加算Ⅱ１２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</si>
  <si>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児入栄養士配置加算Ⅱ１１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</si>
  <si>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児入栄養士配置加算Ⅱ１０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</si>
  <si>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児入栄養士配置加算Ⅱ９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</si>
  <si>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児入栄養士配置加算Ⅱ８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</si>
  <si>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児入栄養士配置加算Ⅱ７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</si>
  <si>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児入栄養士配置加算Ⅱ６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</si>
  <si>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児入栄養士配置加算Ⅱ５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</si>
  <si>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児入栄養士配置加算Ⅱ４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</si>
  <si>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児入栄養士配置加算Ⅱ３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</si>
  <si>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児入栄養士配置加算Ⅱ２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</si>
  <si>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ロ　栄養士配置加算（Ⅱ）</t>
    <phoneticPr fontId="10"/>
  </si>
  <si>
    <t>児入栄養士配置加算Ⅱ１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</si>
  <si>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児入栄養士配置加算Ⅰ１７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</si>
  <si>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児入栄養士配置加算Ⅰ１６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</si>
  <si>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児入栄養士配置加算Ⅰ１５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</si>
  <si>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児入栄養士配置加算Ⅰ１４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</si>
  <si>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児入栄養士配置加算Ⅰ１３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</si>
  <si>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児入栄養士配置加算Ⅰ１２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</si>
  <si>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児入栄養士配置加算Ⅰ１１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</si>
  <si>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児入栄養士配置加算Ⅰ１０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</si>
  <si>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児入栄養士配置加算Ⅰ９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</si>
  <si>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児入栄養士配置加算Ⅰ８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</si>
  <si>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児入栄養士配置加算Ⅰ７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</si>
  <si>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児入栄養士配置加算Ⅰ６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</si>
  <si>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児入栄養士配置加算Ⅰ５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</si>
  <si>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児入栄養士配置加算Ⅰ４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</si>
  <si>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児入栄養士配置加算Ⅰ３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</si>
  <si>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児入栄養士配置加算Ⅰ２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</si>
  <si>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児入栄養士配置加算Ⅰ１</t>
    <rPh sb="0" eb="1">
      <t>ジ</t>
    </rPh>
    <rPh sb="1" eb="2">
      <t>ニュウ</t>
    </rPh>
    <rPh sb="2" eb="5">
      <t>エイヨウシ</t>
    </rPh>
    <rPh sb="5" eb="7">
      <t>ハイチ</t>
    </rPh>
    <rPh sb="7" eb="9">
      <t>カサン</t>
    </rPh>
    <phoneticPr fontId="10"/>
  </si>
  <si>
    <t>地域移行加算（入所中2回、退所後1回を限度）</t>
    <rPh sb="0" eb="2">
      <t>チイキ</t>
    </rPh>
    <rPh sb="2" eb="4">
      <t>イコウ</t>
    </rPh>
    <rPh sb="4" eb="6">
      <t>カサン</t>
    </rPh>
    <phoneticPr fontId="10"/>
  </si>
  <si>
    <t>児入地域移行加算</t>
    <rPh sb="0" eb="1">
      <t>ジ</t>
    </rPh>
    <rPh sb="1" eb="2">
      <t>ニュウ</t>
    </rPh>
    <rPh sb="2" eb="4">
      <t>チイキ</t>
    </rPh>
    <rPh sb="4" eb="6">
      <t>イコウ</t>
    </rPh>
    <rPh sb="6" eb="8">
      <t>カサン</t>
    </rPh>
    <phoneticPr fontId="10"/>
  </si>
  <si>
    <t>児入福祉専門職員配置等加算Ⅲ</t>
    <rPh sb="0" eb="1">
      <t>ジ</t>
    </rPh>
    <rPh sb="1" eb="2">
      <t>ニュウ</t>
    </rPh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</si>
  <si>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児入福祉専門職員配置等加算Ⅱ</t>
    <rPh sb="0" eb="1">
      <t>ジ</t>
    </rPh>
    <rPh sb="1" eb="2">
      <t>ニュウ</t>
    </rPh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</si>
  <si>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児入福祉専門職員配置等加算Ⅰ</t>
    <rPh sb="0" eb="1">
      <t>ジ</t>
    </rPh>
    <rPh sb="1" eb="2">
      <t>ニュウ</t>
    </rPh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</si>
  <si>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児入児童指導員等加配加算１２２</t>
  </si>
  <si>
    <t>児入児童指導員等加配加算１２１</t>
  </si>
  <si>
    <t>児入児童指導員等加配加算１２０</t>
  </si>
  <si>
    <t>児入児童指導員等加配加算１１９</t>
  </si>
  <si>
    <t>児入児童指導員等加配加算１１８</t>
  </si>
  <si>
    <t>児入児童指導員等加配加算１１７</t>
  </si>
  <si>
    <t>児入児童指導員等加配加算１１６</t>
  </si>
  <si>
    <t>児入児童指導員等加配加算１１５</t>
  </si>
  <si>
    <t>児入児童指導員等加配加算１１４</t>
  </si>
  <si>
    <t>児入児童指導員等加配加算１１３</t>
  </si>
  <si>
    <t>児入児童指導員等加配加算１１２</t>
  </si>
  <si>
    <t>児入児童指導員等加配加算１１１</t>
  </si>
  <si>
    <t>児入児童指導員等加配加算１１０</t>
  </si>
  <si>
    <t>児入児童指導員等加配加算１０９</t>
  </si>
  <si>
    <t>児入児童指導員等加配加算１０８</t>
  </si>
  <si>
    <t>児入児童指導員等加配加算１０７</t>
  </si>
  <si>
    <t>児入児童指導員等加配加算１０６</t>
  </si>
  <si>
    <t>児入児童指導員等加配加算１０５</t>
  </si>
  <si>
    <t>児入児童指導員等加配加算１０４</t>
  </si>
  <si>
    <t>児入児童指導員等加配加算１０３</t>
  </si>
  <si>
    <t>児入児童指導員等加配加算１０２</t>
  </si>
  <si>
    <t>児入児童指導員等加配加算１０１</t>
  </si>
  <si>
    <t>児入児童指導員等加配加算１００</t>
  </si>
  <si>
    <t>児入児童指導員等加配加算９９</t>
  </si>
  <si>
    <t>児入児童指導員等加配加算９８</t>
  </si>
  <si>
    <t>児入児童指導員等加配加算９７</t>
  </si>
  <si>
    <t>児入児童指導員等加配加算９６</t>
  </si>
  <si>
    <t>児入児童指導員等加配加算９５</t>
  </si>
  <si>
    <t>児入児童指導員等加配加算９４</t>
  </si>
  <si>
    <t>児入児童指導員等加配加算９３</t>
  </si>
  <si>
    <t>児入児童指導員等加配加算９２</t>
  </si>
  <si>
    <t>児入児童指導員等加配加算９１</t>
  </si>
  <si>
    <t>児入児童指導員等加配加算９０</t>
  </si>
  <si>
    <t>児入児童指導員等加配加算８９</t>
  </si>
  <si>
    <t>児入児童指導員等加配加算８８</t>
  </si>
  <si>
    <t>児入児童指導員等加配加算８７</t>
  </si>
  <si>
    <t>児入児童指導員等加配加算８６</t>
  </si>
  <si>
    <t>児入児童指導員等加配加算８５</t>
  </si>
  <si>
    <t>児入児童指導員等加配加算８４</t>
  </si>
  <si>
    <t>児入児童指導員等加配加算８３</t>
  </si>
  <si>
    <t>児入児童指導員等加配加算８２</t>
  </si>
  <si>
    <t>児入児童指導員等加配加算８１</t>
  </si>
  <si>
    <t>児入児童指導員等加配加算８０</t>
  </si>
  <si>
    <t>児入児童指導員等加配加算７９</t>
  </si>
  <si>
    <t>児入児童指導員等加配加算７８</t>
  </si>
  <si>
    <t>児入児童指導員等加配加算７７</t>
  </si>
  <si>
    <t>児入児童指導員等加配加算７６</t>
  </si>
  <si>
    <t>児入児童指導員等加配加算７５</t>
  </si>
  <si>
    <t>児入児童指導員等加配加算７４</t>
  </si>
  <si>
    <t>児入児童指導員等加配加算７３</t>
  </si>
  <si>
    <t>児入児童指導員等加配加算７２</t>
  </si>
  <si>
    <t>児入児童指導員等加配加算７１</t>
  </si>
  <si>
    <t>児入児童指導員等加配加算７０</t>
  </si>
  <si>
    <t>児入児童指導員等加配加算６９</t>
  </si>
  <si>
    <t>児入児童指導員等加配加算６８</t>
  </si>
  <si>
    <t>児入児童指導員等加配加算６７</t>
  </si>
  <si>
    <t>児入児童指導員等加配加算６６</t>
  </si>
  <si>
    <t>児入児童指導員等加配加算６５</t>
  </si>
  <si>
    <t>児入児童指導員等加配加算６４</t>
  </si>
  <si>
    <t>児入児童指導員等加配加算６３</t>
  </si>
  <si>
    <t>ロ　児童指導員等の場合</t>
    <phoneticPr fontId="10"/>
  </si>
  <si>
    <t>児入児童指導員等加配加算６２</t>
  </si>
  <si>
    <t>児入児童指導員等加配加算６１</t>
  </si>
  <si>
    <t>児入児童指導員等加配加算６０</t>
  </si>
  <si>
    <t>児入児童指導員等加配加算５９</t>
  </si>
  <si>
    <t>児入児童指導員等加配加算５８</t>
  </si>
  <si>
    <t>児入児童指導員等加配加算５７</t>
  </si>
  <si>
    <t>児入児童指導員等加配加算５６</t>
  </si>
  <si>
    <t>児入児童指導員等加配加算５５</t>
  </si>
  <si>
    <t>児入児童指導員等加配加算５４</t>
  </si>
  <si>
    <t>児入児童指導員等加配加算５３</t>
  </si>
  <si>
    <t>児入児童指導員等加配加算５２</t>
  </si>
  <si>
    <t>児入児童指導員等加配加算５１</t>
  </si>
  <si>
    <t>児入児童指導員等加配加算５０</t>
  </si>
  <si>
    <t>児入児童指導員等加配加算４９</t>
  </si>
  <si>
    <t>児入児童指導員等加配加算４８</t>
  </si>
  <si>
    <t>児入児童指導員等加配加算４７</t>
  </si>
  <si>
    <t>児入児童指導員等加配加算４６</t>
  </si>
  <si>
    <t>児入児童指導員等加配加算４５</t>
  </si>
  <si>
    <t>児入児童指導員等加配加算４４</t>
  </si>
  <si>
    <t>児入児童指導員等加配加算４３</t>
  </si>
  <si>
    <t>児入児童指導員等加配加算４２</t>
  </si>
  <si>
    <t>児入児童指導員等加配加算４１</t>
  </si>
  <si>
    <t>児入児童指導員等加配加算４０</t>
  </si>
  <si>
    <t>児入児童指導員等加配加算３９</t>
  </si>
  <si>
    <t>児入児童指導員等加配加算３８</t>
  </si>
  <si>
    <t>児入児童指導員等加配加算３７</t>
  </si>
  <si>
    <t>児入児童指導員等加配加算３６</t>
  </si>
  <si>
    <t>児入児童指導員等加配加算３５</t>
  </si>
  <si>
    <t>児入児童指導員等加配加算３４</t>
  </si>
  <si>
    <t>児入児童指導員等加配加算３３</t>
  </si>
  <si>
    <t>児入児童指導員等加配加算３２</t>
  </si>
  <si>
    <t>児入児童指導員等加配加算３１</t>
  </si>
  <si>
    <t>児入児童指導員等加配加算３０</t>
  </si>
  <si>
    <t>児入児童指導員等加配加算２９</t>
  </si>
  <si>
    <t>児入児童指導員等加配加算２８</t>
  </si>
  <si>
    <t>児入児童指導員等加配加算２７</t>
  </si>
  <si>
    <t>児入児童指導員等加配加算２６</t>
  </si>
  <si>
    <t>児入児童指導員等加配加算２５</t>
  </si>
  <si>
    <t>児入児童指導員等加配加算２４</t>
  </si>
  <si>
    <t>児入児童指導員等加配加算２３</t>
  </si>
  <si>
    <t>児入児童指導員等加配加算２２</t>
  </si>
  <si>
    <t>児入児童指導員等加配加算２１</t>
  </si>
  <si>
    <t>児入児童指導員等加配加算２０</t>
  </si>
  <si>
    <t>児入児童指導員等加配加算１９</t>
  </si>
  <si>
    <t>児入児童指導員等加配加算１８</t>
  </si>
  <si>
    <t>児入児童指導員等加配加算１７</t>
  </si>
  <si>
    <t>児入児童指導員等加配加算１６</t>
  </si>
  <si>
    <t>児入児童指導員等加配加算１５</t>
  </si>
  <si>
    <t>児入児童指導員等加配加算１４</t>
  </si>
  <si>
    <t>児入児童指導員等加配加算１３</t>
  </si>
  <si>
    <t>児入児童指導員等加配加算１２</t>
  </si>
  <si>
    <t>児入児童指導員等加配加算１１</t>
  </si>
  <si>
    <t>児入児童指導員等加配加算１０</t>
  </si>
  <si>
    <t>児入児童指導員等加配加算９</t>
  </si>
  <si>
    <t>児入児童指導員等加配加算８</t>
  </si>
  <si>
    <t>児入児童指導員等加配加算７</t>
  </si>
  <si>
    <t>児入児童指導員等加配加算６</t>
  </si>
  <si>
    <t>児入児童指導員等加配加算５</t>
  </si>
  <si>
    <t>児入児童指導員等加配加算４</t>
  </si>
  <si>
    <t>児入児童指導員等加配加算３</t>
  </si>
  <si>
    <t>児入児童指導員等加配加算２</t>
    <phoneticPr fontId="10"/>
  </si>
  <si>
    <t>イ　専門職員（理学療法士等）の場合</t>
    <phoneticPr fontId="10"/>
  </si>
  <si>
    <t>児童指導員等加配加算</t>
    <phoneticPr fontId="10"/>
  </si>
  <si>
    <t>児入児童指導員等加配加算１</t>
    <phoneticPr fontId="10"/>
  </si>
  <si>
    <t>児入２５・地公体・定超・未計画２・拘束減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</si>
  <si>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</si>
  <si>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</si>
  <si>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</si>
  <si>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</si>
  <si>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</si>
  <si>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</si>
  <si>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</si>
  <si>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児入２５・定超・拘束減</t>
    <rPh sb="0" eb="1">
      <t>ジ</t>
    </rPh>
    <rPh sb="1" eb="2">
      <t>ニュウ</t>
    </rPh>
    <rPh sb="5" eb="7">
      <t>テイチョウ</t>
    </rPh>
    <phoneticPr fontId="10"/>
  </si>
  <si>
    <t>児入２５・定超・未計画２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</si>
  <si>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</si>
  <si>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児入２５・定超</t>
    <rPh sb="0" eb="1">
      <t>ジ</t>
    </rPh>
    <rPh sb="1" eb="2">
      <t>ニュウ</t>
    </rPh>
    <rPh sb="5" eb="7">
      <t>テイチョウ</t>
    </rPh>
    <phoneticPr fontId="10"/>
  </si>
  <si>
    <t>児入２４・地公体・定超・未計画２・拘束減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</si>
  <si>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</si>
  <si>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</si>
  <si>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</si>
  <si>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</si>
  <si>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</si>
  <si>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</si>
  <si>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</si>
  <si>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児入２４・定超・拘束減</t>
    <rPh sb="0" eb="1">
      <t>ジ</t>
    </rPh>
    <rPh sb="1" eb="2">
      <t>ニュウ</t>
    </rPh>
    <rPh sb="5" eb="7">
      <t>テイチョウ</t>
    </rPh>
    <phoneticPr fontId="10"/>
  </si>
  <si>
    <t>児入２４・定超・未計画２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</si>
  <si>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</si>
  <si>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児入２４・定超</t>
    <rPh sb="0" eb="1">
      <t>ジ</t>
    </rPh>
    <rPh sb="1" eb="2">
      <t>ニュウ</t>
    </rPh>
    <rPh sb="5" eb="7">
      <t>テイチョウ</t>
    </rPh>
    <phoneticPr fontId="10"/>
  </si>
  <si>
    <t>児入２３・地公体・定超・未計画２・拘束減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</si>
  <si>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</si>
  <si>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</si>
  <si>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</si>
  <si>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</si>
  <si>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</si>
  <si>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</si>
  <si>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</si>
  <si>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児入２３・定超・拘束減</t>
    <rPh sb="0" eb="1">
      <t>ジ</t>
    </rPh>
    <rPh sb="1" eb="2">
      <t>ニュウ</t>
    </rPh>
    <rPh sb="5" eb="7">
      <t>テイチョウ</t>
    </rPh>
    <phoneticPr fontId="10"/>
  </si>
  <si>
    <t>児入２３・定超・未計画２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</si>
  <si>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</si>
  <si>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児入２３・定超</t>
    <rPh sb="0" eb="1">
      <t>ジ</t>
    </rPh>
    <rPh sb="1" eb="2">
      <t>ニュウ</t>
    </rPh>
    <rPh sb="5" eb="7">
      <t>テイチョウ</t>
    </rPh>
    <phoneticPr fontId="10"/>
  </si>
  <si>
    <t>児入２２・地公体・定超・未計画２・拘束減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</si>
  <si>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</si>
  <si>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</si>
  <si>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</si>
  <si>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</si>
  <si>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</si>
  <si>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</si>
  <si>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</si>
  <si>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児入２２・定超・拘束減</t>
    <rPh sb="0" eb="1">
      <t>ジ</t>
    </rPh>
    <rPh sb="1" eb="2">
      <t>ニュウ</t>
    </rPh>
    <rPh sb="5" eb="7">
      <t>テイチョウ</t>
    </rPh>
    <phoneticPr fontId="10"/>
  </si>
  <si>
    <t>児入２２・定超・未計画２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</si>
  <si>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</si>
  <si>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児入２２・定超</t>
    <rPh sb="0" eb="1">
      <t>ジ</t>
    </rPh>
    <rPh sb="1" eb="2">
      <t>ニュウ</t>
    </rPh>
    <rPh sb="5" eb="7">
      <t>テイチョウ</t>
    </rPh>
    <phoneticPr fontId="10"/>
  </si>
  <si>
    <t>児入２１・地公体・定超・未計画２・拘束減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</si>
  <si>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</si>
  <si>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</si>
  <si>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</si>
  <si>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</si>
  <si>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</si>
  <si>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</si>
  <si>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</si>
  <si>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児入２１・定超・拘束減</t>
    <rPh sb="0" eb="1">
      <t>ジ</t>
    </rPh>
    <rPh sb="1" eb="2">
      <t>ニュウ</t>
    </rPh>
    <rPh sb="5" eb="7">
      <t>テイチョウ</t>
    </rPh>
    <phoneticPr fontId="10"/>
  </si>
  <si>
    <t>児入２１・定超・未計画２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</si>
  <si>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</si>
  <si>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児入２１・定超</t>
    <rPh sb="0" eb="1">
      <t>ジ</t>
    </rPh>
    <rPh sb="1" eb="2">
      <t>ニュウ</t>
    </rPh>
    <rPh sb="5" eb="7">
      <t>テイチョウ</t>
    </rPh>
    <phoneticPr fontId="10"/>
  </si>
  <si>
    <t>児入２０・地公体・定超・未計画２・拘束減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</si>
  <si>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</si>
  <si>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</si>
  <si>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</si>
  <si>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</si>
  <si>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</si>
  <si>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</si>
  <si>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</si>
  <si>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児入２０・定超・拘束減</t>
    <rPh sb="0" eb="1">
      <t>ジ</t>
    </rPh>
    <rPh sb="1" eb="2">
      <t>ニュウ</t>
    </rPh>
    <rPh sb="5" eb="7">
      <t>テイチョウ</t>
    </rPh>
    <phoneticPr fontId="10"/>
  </si>
  <si>
    <t>児入２０・定超・未計画２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</si>
  <si>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</si>
  <si>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児入２０・定超</t>
    <rPh sb="0" eb="1">
      <t>ジ</t>
    </rPh>
    <rPh sb="1" eb="2">
      <t>ニュウ</t>
    </rPh>
    <rPh sb="5" eb="7">
      <t>テイチョウ</t>
    </rPh>
    <phoneticPr fontId="10"/>
  </si>
  <si>
    <t>児入１９・地公体・定超・未計画２・拘束減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</si>
  <si>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</si>
  <si>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</si>
  <si>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</si>
  <si>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</si>
  <si>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</si>
  <si>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</si>
  <si>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</si>
  <si>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児入１９・定超・拘束減</t>
    <rPh sb="0" eb="1">
      <t>ジ</t>
    </rPh>
    <rPh sb="1" eb="2">
      <t>ニュウ</t>
    </rPh>
    <rPh sb="5" eb="7">
      <t>テイチョウ</t>
    </rPh>
    <phoneticPr fontId="10"/>
  </si>
  <si>
    <t>児入１９・定超・未計画２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</si>
  <si>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</si>
  <si>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児入１９・定超</t>
    <rPh sb="0" eb="1">
      <t>ジ</t>
    </rPh>
    <rPh sb="1" eb="2">
      <t>ニュウ</t>
    </rPh>
    <rPh sb="5" eb="7">
      <t>テイチョウ</t>
    </rPh>
    <phoneticPr fontId="10"/>
  </si>
  <si>
    <t>児入１８・地公体・定超・未計画２・拘束減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</si>
  <si>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</si>
  <si>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</si>
  <si>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</si>
  <si>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</si>
  <si>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</si>
  <si>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</si>
  <si>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</si>
  <si>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児入１８・定超・拘束減</t>
    <rPh sb="0" eb="1">
      <t>ジ</t>
    </rPh>
    <rPh sb="1" eb="2">
      <t>ニュウ</t>
    </rPh>
    <rPh sb="5" eb="7">
      <t>テイチョウ</t>
    </rPh>
    <phoneticPr fontId="10"/>
  </si>
  <si>
    <t>児入１８・定超・未計画２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</si>
  <si>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</si>
  <si>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児入１８・定超</t>
    <rPh sb="0" eb="1">
      <t>ジ</t>
    </rPh>
    <rPh sb="1" eb="2">
      <t>ニュウ</t>
    </rPh>
    <rPh sb="5" eb="7">
      <t>テイチョウ</t>
    </rPh>
    <phoneticPr fontId="10"/>
  </si>
  <si>
    <t>児入１７・地公体・定超・未計画２・拘束減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</si>
  <si>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</si>
  <si>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</si>
  <si>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</si>
  <si>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</si>
  <si>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</si>
  <si>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</si>
  <si>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</si>
  <si>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児入１７・定超・拘束減</t>
    <rPh sb="0" eb="1">
      <t>ジ</t>
    </rPh>
    <rPh sb="1" eb="2">
      <t>ニュウ</t>
    </rPh>
    <rPh sb="5" eb="7">
      <t>テイチョウ</t>
    </rPh>
    <phoneticPr fontId="10"/>
  </si>
  <si>
    <t>児入１７・定超・未計画２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</si>
  <si>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</si>
  <si>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児入１７・定超</t>
    <rPh sb="0" eb="1">
      <t>ジ</t>
    </rPh>
    <rPh sb="1" eb="2">
      <t>ニュウ</t>
    </rPh>
    <rPh sb="5" eb="7">
      <t>テイチョウ</t>
    </rPh>
    <phoneticPr fontId="10"/>
  </si>
  <si>
    <t>児入１６・地公体・定超・未計画２・拘束減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</si>
  <si>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</si>
  <si>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</si>
  <si>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</si>
  <si>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</si>
  <si>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</si>
  <si>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</si>
  <si>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</si>
  <si>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児入１６・定超・拘束減</t>
    <rPh sb="0" eb="1">
      <t>ジ</t>
    </rPh>
    <rPh sb="1" eb="2">
      <t>ニュウ</t>
    </rPh>
    <rPh sb="5" eb="7">
      <t>テイチョウ</t>
    </rPh>
    <phoneticPr fontId="10"/>
  </si>
  <si>
    <t>児入１６・定超・未計画２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</si>
  <si>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</si>
  <si>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児入１６・定超</t>
    <rPh sb="0" eb="1">
      <t>ジ</t>
    </rPh>
    <rPh sb="1" eb="2">
      <t>ニュウ</t>
    </rPh>
    <rPh sb="5" eb="7">
      <t>テイチョウ</t>
    </rPh>
    <phoneticPr fontId="10"/>
  </si>
  <si>
    <t>児入１５・地公体・定超・未計画２・拘束減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</si>
  <si>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</si>
  <si>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</si>
  <si>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</si>
  <si>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</si>
  <si>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</si>
  <si>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</si>
  <si>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</si>
  <si>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児入１５・定超・拘束減</t>
    <rPh sb="0" eb="1">
      <t>ジ</t>
    </rPh>
    <rPh sb="1" eb="2">
      <t>ニュウ</t>
    </rPh>
    <rPh sb="5" eb="7">
      <t>テイチョウ</t>
    </rPh>
    <phoneticPr fontId="10"/>
  </si>
  <si>
    <t>児入１５・定超・未計画２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</si>
  <si>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</si>
  <si>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児入１５・定超</t>
    <rPh sb="0" eb="1">
      <t>ジ</t>
    </rPh>
    <rPh sb="1" eb="2">
      <t>ニュウ</t>
    </rPh>
    <rPh sb="5" eb="7">
      <t>テイチョウ</t>
    </rPh>
    <phoneticPr fontId="10"/>
  </si>
  <si>
    <t>児入１４・地公体・定超・未計画２・拘束減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</si>
  <si>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</si>
  <si>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</si>
  <si>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</si>
  <si>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</si>
  <si>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</si>
  <si>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</si>
  <si>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</si>
  <si>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児入１４・定超・拘束減</t>
    <rPh sb="0" eb="1">
      <t>ジ</t>
    </rPh>
    <rPh sb="1" eb="2">
      <t>ニュウ</t>
    </rPh>
    <rPh sb="5" eb="7">
      <t>テイチョウ</t>
    </rPh>
    <phoneticPr fontId="10"/>
  </si>
  <si>
    <t>児入１４・定超・未計画２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</si>
  <si>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</si>
  <si>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児入１４・定超</t>
    <rPh sb="0" eb="1">
      <t>ジ</t>
    </rPh>
    <rPh sb="1" eb="2">
      <t>ニュウ</t>
    </rPh>
    <rPh sb="5" eb="7">
      <t>テイチョウ</t>
    </rPh>
    <phoneticPr fontId="10"/>
  </si>
  <si>
    <t>児入１３・地公体・定超・未計画２・拘束減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</si>
  <si>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</si>
  <si>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</si>
  <si>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</si>
  <si>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</si>
  <si>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</si>
  <si>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</si>
  <si>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</si>
  <si>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児入１３・定超・拘束減</t>
    <rPh sb="0" eb="1">
      <t>ジ</t>
    </rPh>
    <rPh sb="1" eb="2">
      <t>ニュウ</t>
    </rPh>
    <rPh sb="5" eb="7">
      <t>テイチョウ</t>
    </rPh>
    <phoneticPr fontId="10"/>
  </si>
  <si>
    <t>児入１３・定超・未計画２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</si>
  <si>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</si>
  <si>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児入１３・定超</t>
    <rPh sb="0" eb="1">
      <t>ジ</t>
    </rPh>
    <rPh sb="1" eb="2">
      <t>ニュウ</t>
    </rPh>
    <rPh sb="5" eb="7">
      <t>テイチョウ</t>
    </rPh>
    <phoneticPr fontId="10"/>
  </si>
  <si>
    <t>児入１２・地公体・定超・未計画２・拘束減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</si>
  <si>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</si>
  <si>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</si>
  <si>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</si>
  <si>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</si>
  <si>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</si>
  <si>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</si>
  <si>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</si>
  <si>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児入１２・定超・拘束減</t>
    <rPh sb="0" eb="1">
      <t>ジ</t>
    </rPh>
    <rPh sb="1" eb="2">
      <t>ニュウ</t>
    </rPh>
    <rPh sb="5" eb="7">
      <t>テイチョウ</t>
    </rPh>
    <phoneticPr fontId="10"/>
  </si>
  <si>
    <t>児入１２・定超・未計画２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</si>
  <si>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</si>
  <si>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児入１２・定超</t>
    <rPh sb="0" eb="1">
      <t>ジ</t>
    </rPh>
    <rPh sb="1" eb="2">
      <t>ニュウ</t>
    </rPh>
    <rPh sb="5" eb="7">
      <t>テイチョウ</t>
    </rPh>
    <phoneticPr fontId="10"/>
  </si>
  <si>
    <t>児入１１・地公体・定超・未計画２・拘束減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</si>
  <si>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</si>
  <si>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</si>
  <si>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</si>
  <si>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</si>
  <si>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</si>
  <si>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</si>
  <si>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</si>
  <si>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児入１１・定超・拘束減</t>
    <rPh sb="0" eb="1">
      <t>ジ</t>
    </rPh>
    <rPh sb="1" eb="2">
      <t>ニュウ</t>
    </rPh>
    <rPh sb="5" eb="7">
      <t>テイチョウ</t>
    </rPh>
    <phoneticPr fontId="10"/>
  </si>
  <si>
    <t>児入１１・定超・未計画２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</si>
  <si>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</si>
  <si>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児入１１・定超</t>
    <rPh sb="0" eb="1">
      <t>ジ</t>
    </rPh>
    <rPh sb="1" eb="2">
      <t>ニュウ</t>
    </rPh>
    <rPh sb="5" eb="7">
      <t>テイチョウ</t>
    </rPh>
    <phoneticPr fontId="10"/>
  </si>
  <si>
    <t>児入１０・地公体・定超・未計画２・拘束減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</si>
  <si>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</si>
  <si>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</si>
  <si>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</si>
  <si>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</si>
  <si>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児入１０・地公体・定超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</si>
  <si>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児入１０・定超・未計画２・拘束減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</si>
  <si>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</si>
  <si>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児入１０・定超・拘束減</t>
    <rPh sb="0" eb="1">
      <t>ジ</t>
    </rPh>
    <rPh sb="1" eb="2">
      <t>ニュウ</t>
    </rPh>
    <rPh sb="5" eb="7">
      <t>テイチョウ</t>
    </rPh>
    <phoneticPr fontId="10"/>
  </si>
  <si>
    <t>児入１０・定超・未計画２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</si>
  <si>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</si>
  <si>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児入１０・定超</t>
    <rPh sb="0" eb="1">
      <t>ジ</t>
    </rPh>
    <rPh sb="1" eb="2">
      <t>ニュウ</t>
    </rPh>
    <rPh sb="5" eb="7">
      <t>テイチョウ</t>
    </rPh>
    <phoneticPr fontId="10"/>
  </si>
  <si>
    <t>児入９・地公体・定超・未計画２・拘束減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</si>
  <si>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児入９・地公体・定超・未計画・拘束減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</si>
  <si>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児入９・地公体・定超・拘束減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</si>
  <si>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児入９・地公体・定超・未計画２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</si>
  <si>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児入９・地公体・定超・未計画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</si>
  <si>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児入９・地公体・定超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</si>
  <si>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児入９・定超・未計画２・拘束減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</si>
  <si>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児入９・定超・未計画・拘束減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</si>
  <si>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児入９・定超・拘束減</t>
    <rPh sb="0" eb="1">
      <t>ジ</t>
    </rPh>
    <rPh sb="1" eb="2">
      <t>ニュウ</t>
    </rPh>
    <rPh sb="4" eb="6">
      <t>テイチョウ</t>
    </rPh>
    <phoneticPr fontId="10"/>
  </si>
  <si>
    <t>児入９・定超・未計画２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</si>
  <si>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児入９・定超・未計画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</si>
  <si>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児入９・定超</t>
    <rPh sb="0" eb="1">
      <t>ジ</t>
    </rPh>
    <rPh sb="1" eb="2">
      <t>ニュウ</t>
    </rPh>
    <rPh sb="4" eb="6">
      <t>テイチョウ</t>
    </rPh>
    <phoneticPr fontId="10"/>
  </si>
  <si>
    <t>児入８・地公体・定超・未計画２・拘束減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</si>
  <si>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児入８・地公体・定超・未計画・拘束減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</si>
  <si>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児入８・地公体・定超・拘束減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</si>
  <si>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児入８・地公体・定超・未計画２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</si>
  <si>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児入８・地公体・定超・未計画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</si>
  <si>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児入８・地公体・定超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</si>
  <si>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児入８・定超・未計画２・拘束減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</si>
  <si>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児入８・定超・未計画・拘束減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</si>
  <si>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児入８・定超・拘束減</t>
    <rPh sb="0" eb="1">
      <t>ジ</t>
    </rPh>
    <rPh sb="1" eb="2">
      <t>ニュウ</t>
    </rPh>
    <rPh sb="4" eb="6">
      <t>テイチョウ</t>
    </rPh>
    <phoneticPr fontId="10"/>
  </si>
  <si>
    <t>児入８・定超・未計画２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</si>
  <si>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児入８・定超・未計画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</si>
  <si>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児入８・定超</t>
    <rPh sb="0" eb="1">
      <t>ジ</t>
    </rPh>
    <rPh sb="1" eb="2">
      <t>ニュウ</t>
    </rPh>
    <rPh sb="4" eb="6">
      <t>テイチョウ</t>
    </rPh>
    <phoneticPr fontId="10"/>
  </si>
  <si>
    <t>児入７・地公体・定超・未計画２・拘束減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</si>
  <si>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児入７・地公体・定超・未計画・拘束減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</si>
  <si>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児入７・地公体・定超・拘束減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</si>
  <si>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児入７・地公体・定超・未計画２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</si>
  <si>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児入７・地公体・定超・未計画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</si>
  <si>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児入７・地公体・定超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</si>
  <si>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児入７・定超・未計画２・拘束減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</si>
  <si>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児入７・定超・未計画・拘束減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</si>
  <si>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児入７・定超・拘束減</t>
    <rPh sb="0" eb="1">
      <t>ジ</t>
    </rPh>
    <rPh sb="1" eb="2">
      <t>ニュウ</t>
    </rPh>
    <rPh sb="4" eb="6">
      <t>テイチョウ</t>
    </rPh>
    <phoneticPr fontId="10"/>
  </si>
  <si>
    <t>児入７・定超・未計画２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</si>
  <si>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児入７・定超・未計画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</si>
  <si>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児入７・定超</t>
    <rPh sb="0" eb="1">
      <t>ジ</t>
    </rPh>
    <rPh sb="1" eb="2">
      <t>ニュウ</t>
    </rPh>
    <rPh sb="4" eb="6">
      <t>テイチョウ</t>
    </rPh>
    <phoneticPr fontId="10"/>
  </si>
  <si>
    <t>児入６・地公体・定超・未計画２・拘束減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</si>
  <si>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児入６・地公体・定超・未計画・拘束減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</si>
  <si>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児入６・地公体・定超・拘束減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</si>
  <si>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児入６・地公体・定超・未計画２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</si>
  <si>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児入６・地公体・定超・未計画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</si>
  <si>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児入６・地公体・定超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</si>
  <si>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児入６・定超・未計画２・拘束減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</si>
  <si>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児入６・定超・未計画・拘束減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</si>
  <si>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児入６・定超・拘束減</t>
    <rPh sb="0" eb="1">
      <t>ジ</t>
    </rPh>
    <rPh sb="1" eb="2">
      <t>ニュウ</t>
    </rPh>
    <rPh sb="4" eb="6">
      <t>テイチョウ</t>
    </rPh>
    <phoneticPr fontId="10"/>
  </si>
  <si>
    <t>児入６・定超・未計画２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</si>
  <si>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児入６・定超・未計画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</si>
  <si>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児入６・定超</t>
    <rPh sb="0" eb="1">
      <t>ジ</t>
    </rPh>
    <rPh sb="1" eb="2">
      <t>ニュウ</t>
    </rPh>
    <rPh sb="4" eb="6">
      <t>テイチョウ</t>
    </rPh>
    <phoneticPr fontId="10"/>
  </si>
  <si>
    <t>児入５・地公体・定超・未計画２・拘束減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</si>
  <si>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児入５・地公体・定超・未計画・拘束減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</si>
  <si>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児入５・地公体・定超・拘束減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</si>
  <si>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児入５・地公体・定超・未計画２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</si>
  <si>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児入５・地公体・定超・未計画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</si>
  <si>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児入５・地公体・定超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</si>
  <si>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児入５・定超・未計画２・拘束減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</si>
  <si>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児入５・定超・未計画・拘束減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</si>
  <si>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児入５・定超・拘束減</t>
    <rPh sb="0" eb="1">
      <t>ジ</t>
    </rPh>
    <rPh sb="1" eb="2">
      <t>ニュウ</t>
    </rPh>
    <rPh sb="4" eb="6">
      <t>テイチョウ</t>
    </rPh>
    <phoneticPr fontId="10"/>
  </si>
  <si>
    <t>児入５・定超・未計画２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</si>
  <si>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児入５・定超・未計画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</si>
  <si>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児入５・定超</t>
    <rPh sb="0" eb="1">
      <t>ジ</t>
    </rPh>
    <rPh sb="1" eb="2">
      <t>ニュウ</t>
    </rPh>
    <rPh sb="4" eb="6">
      <t>テイチョウ</t>
    </rPh>
    <phoneticPr fontId="10"/>
  </si>
  <si>
    <t>児入４・地公体・定超・未計画２・拘束減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</si>
  <si>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児入４・地公体・定超・未計画・拘束減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</si>
  <si>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児入４・地公体・定超・拘束減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</si>
  <si>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児入４・地公体・定超・未計画２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</si>
  <si>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児入４・地公体・定超・未計画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</si>
  <si>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児入４・地公体・定超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</si>
  <si>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児入４・定超・未計画２・拘束減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</si>
  <si>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児入４・定超・未計画・拘束減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</si>
  <si>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児入４・定超・拘束減</t>
    <rPh sb="0" eb="1">
      <t>ジ</t>
    </rPh>
    <rPh sb="1" eb="2">
      <t>ニュウ</t>
    </rPh>
    <rPh sb="4" eb="6">
      <t>テイチョウ</t>
    </rPh>
    <phoneticPr fontId="10"/>
  </si>
  <si>
    <t>児入４・定超・未計画２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</si>
  <si>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児入４・定超・未計画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</si>
  <si>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児入４・定超</t>
    <rPh sb="0" eb="1">
      <t>ジ</t>
    </rPh>
    <rPh sb="1" eb="2">
      <t>ニュウ</t>
    </rPh>
    <rPh sb="4" eb="6">
      <t>テイチョウ</t>
    </rPh>
    <phoneticPr fontId="10"/>
  </si>
  <si>
    <t>児入３・地公体・定超・未計画２・拘束減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</si>
  <si>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児入３・地公体・定超・未計画・拘束減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</si>
  <si>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児入３・地公体・定超・拘束減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</si>
  <si>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児入３・地公体・定超・未計画２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</si>
  <si>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児入３・地公体・定超・未計画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</si>
  <si>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児入３・地公体・定超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</si>
  <si>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児入３・定超・未計画２・拘束減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</si>
  <si>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児入３・定超・未計画・拘束減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</si>
  <si>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児入３・定超・拘束減</t>
    <rPh sb="0" eb="1">
      <t>ジ</t>
    </rPh>
    <rPh sb="1" eb="2">
      <t>ニュウ</t>
    </rPh>
    <rPh sb="4" eb="6">
      <t>テイチョウ</t>
    </rPh>
    <phoneticPr fontId="10"/>
  </si>
  <si>
    <t>児入３・定超・未計画２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</si>
  <si>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児入３・定超・未計画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</si>
  <si>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児入３・定超</t>
    <rPh sb="0" eb="1">
      <t>ジ</t>
    </rPh>
    <rPh sb="1" eb="2">
      <t>ニュウ</t>
    </rPh>
    <rPh sb="4" eb="6">
      <t>テイチョウ</t>
    </rPh>
    <phoneticPr fontId="10"/>
  </si>
  <si>
    <t>児入２・地公体・定超・未計画２・拘束減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</si>
  <si>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児入２・地公体・定超・未計画・拘束減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</si>
  <si>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児入２・地公体・定超・拘束減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</si>
  <si>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児入２・地公体・定超・未計画２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</si>
  <si>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児入２・地公体・定超・未計画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</si>
  <si>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児入２・地公体・定超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</si>
  <si>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児入２・定超・未計画２・拘束減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</si>
  <si>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児入２・定超・未計画・拘束減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</si>
  <si>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児入２・定超・拘束減</t>
    <rPh sb="0" eb="1">
      <t>ジ</t>
    </rPh>
    <rPh sb="1" eb="2">
      <t>ニュウ</t>
    </rPh>
    <rPh sb="4" eb="6">
      <t>テイチョウ</t>
    </rPh>
    <phoneticPr fontId="10"/>
  </si>
  <si>
    <t>児入２・定超・未計画２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</si>
  <si>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児入２・定超・未計画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</si>
  <si>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児入２・定超</t>
    <rPh sb="0" eb="1">
      <t>ジ</t>
    </rPh>
    <rPh sb="1" eb="2">
      <t>ニュウ</t>
    </rPh>
    <rPh sb="4" eb="6">
      <t>テイチョウ</t>
    </rPh>
    <phoneticPr fontId="10"/>
  </si>
  <si>
    <t>児入１・地公体・定超・未計画２・拘束減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</si>
  <si>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児入１・地公体・定超・未計画・拘束減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</si>
  <si>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児入１・地公体・定超・拘束減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</si>
  <si>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児入１・地公体・定超・未計画２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</si>
  <si>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児入１・地公体・定超・未計画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rPh sb="11" eb="12">
      <t>ミ</t>
    </rPh>
    <rPh sb="12" eb="14">
      <t>ケイカク</t>
    </rPh>
    <phoneticPr fontId="10"/>
  </si>
  <si>
    <t>児入１・地公体・定超</t>
    <rPh sb="0" eb="1">
      <t>ジ</t>
    </rPh>
    <rPh sb="1" eb="2">
      <t>ニュウ</t>
    </rPh>
    <rPh sb="4" eb="5">
      <t>チ</t>
    </rPh>
    <rPh sb="5" eb="6">
      <t>コウ</t>
    </rPh>
    <rPh sb="6" eb="7">
      <t>タイ</t>
    </rPh>
    <rPh sb="8" eb="10">
      <t>テイチョウ</t>
    </rPh>
    <phoneticPr fontId="10"/>
  </si>
  <si>
    <t>児入１・定超・未計画２・拘束減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</si>
  <si>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児入１・定超・未計画・拘束減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</si>
  <si>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児入１・定超・拘束減</t>
    <rPh sb="0" eb="1">
      <t>ジ</t>
    </rPh>
    <rPh sb="1" eb="2">
      <t>ニュウ</t>
    </rPh>
    <rPh sb="4" eb="6">
      <t>テイチョウ</t>
    </rPh>
    <phoneticPr fontId="10"/>
  </si>
  <si>
    <t>児入１・定超・未計画２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</si>
  <si>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児入１・定超・未計画</t>
    <rPh sb="0" eb="1">
      <t>ジ</t>
    </rPh>
    <rPh sb="1" eb="2">
      <t>ニュウ</t>
    </rPh>
    <rPh sb="4" eb="6">
      <t>テイチョウ</t>
    </rPh>
    <rPh sb="7" eb="8">
      <t>ミ</t>
    </rPh>
    <rPh sb="8" eb="10">
      <t>ケイカク</t>
    </rPh>
    <phoneticPr fontId="10"/>
  </si>
  <si>
    <t>児入１・定超</t>
    <rPh sb="0" eb="1">
      <t>ジ</t>
    </rPh>
    <rPh sb="1" eb="2">
      <t>ニュウ</t>
    </rPh>
    <rPh sb="4" eb="6">
      <t>テイチョウ</t>
    </rPh>
    <phoneticPr fontId="10"/>
  </si>
  <si>
    <t>児入５０・地公体・定超・未計画２・拘束減</t>
    <phoneticPr fontId="10"/>
  </si>
  <si>
    <t>児入５０・地公体・定超・未計画・拘束減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</si>
  <si>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</si>
  <si>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</si>
  <si>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</si>
  <si>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</si>
  <si>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</si>
  <si>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</si>
  <si>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児入５０・定超・拘束減</t>
    <rPh sb="0" eb="1">
      <t>ジ</t>
    </rPh>
    <rPh sb="1" eb="2">
      <t>ニュウ</t>
    </rPh>
    <rPh sb="5" eb="7">
      <t>テイチョウ</t>
    </rPh>
    <phoneticPr fontId="10"/>
  </si>
  <si>
    <t>児入５０・定超・未計画２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</si>
  <si>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</si>
  <si>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児入５０・定超</t>
    <rPh sb="0" eb="1">
      <t>ジ</t>
    </rPh>
    <rPh sb="1" eb="2">
      <t>ニュウ</t>
    </rPh>
    <rPh sb="5" eb="7">
      <t>テイチョウ</t>
    </rPh>
    <phoneticPr fontId="10"/>
  </si>
  <si>
    <t>児入４９・地公体・定超・未計画２・拘束減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</si>
  <si>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</si>
  <si>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</si>
  <si>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</si>
  <si>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</si>
  <si>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</si>
  <si>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</si>
  <si>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</si>
  <si>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児入４９・定超・拘束減</t>
    <rPh sb="0" eb="1">
      <t>ジ</t>
    </rPh>
    <rPh sb="1" eb="2">
      <t>ニュウ</t>
    </rPh>
    <rPh sb="5" eb="7">
      <t>テイチョウ</t>
    </rPh>
    <phoneticPr fontId="10"/>
  </si>
  <si>
    <t>児入４９・定超・未計画２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</si>
  <si>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</si>
  <si>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児入４９・定超</t>
    <rPh sb="0" eb="1">
      <t>ジ</t>
    </rPh>
    <rPh sb="1" eb="2">
      <t>ニュウ</t>
    </rPh>
    <rPh sb="5" eb="7">
      <t>テイチョウ</t>
    </rPh>
    <phoneticPr fontId="10"/>
  </si>
  <si>
    <t>児入４８・地公体・定超・未計画２・拘束減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</si>
  <si>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</si>
  <si>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</si>
  <si>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</si>
  <si>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</si>
  <si>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</si>
  <si>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</si>
  <si>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</si>
  <si>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児入４８・定超・拘束減</t>
    <rPh sb="0" eb="1">
      <t>ジ</t>
    </rPh>
    <rPh sb="1" eb="2">
      <t>ニュウ</t>
    </rPh>
    <rPh sb="5" eb="7">
      <t>テイチョウ</t>
    </rPh>
    <phoneticPr fontId="10"/>
  </si>
  <si>
    <t>児入４８・定超・未計画２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</si>
  <si>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</si>
  <si>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児入４８・定超</t>
    <rPh sb="0" eb="1">
      <t>ジ</t>
    </rPh>
    <rPh sb="1" eb="2">
      <t>ニュウ</t>
    </rPh>
    <rPh sb="5" eb="7">
      <t>テイチョウ</t>
    </rPh>
    <phoneticPr fontId="10"/>
  </si>
  <si>
    <t>児入４７・地公体・定超・未計画２・拘束減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</si>
  <si>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</si>
  <si>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</si>
  <si>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</si>
  <si>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</si>
  <si>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</si>
  <si>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</si>
  <si>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</si>
  <si>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児入４７・定超・拘束減</t>
    <rPh sb="0" eb="1">
      <t>ジ</t>
    </rPh>
    <rPh sb="1" eb="2">
      <t>ニュウ</t>
    </rPh>
    <rPh sb="5" eb="7">
      <t>テイチョウ</t>
    </rPh>
    <phoneticPr fontId="10"/>
  </si>
  <si>
    <t>児入４７・定超・未計画２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</si>
  <si>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</si>
  <si>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児入４７・定超</t>
    <rPh sb="0" eb="1">
      <t>ジ</t>
    </rPh>
    <rPh sb="1" eb="2">
      <t>ニュウ</t>
    </rPh>
    <rPh sb="5" eb="7">
      <t>テイチョウ</t>
    </rPh>
    <phoneticPr fontId="10"/>
  </si>
  <si>
    <t>児入４６・地公体・定超・未計画２・拘束減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</si>
  <si>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</si>
  <si>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</si>
  <si>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</si>
  <si>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</si>
  <si>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</si>
  <si>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</si>
  <si>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</si>
  <si>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児入４６・定超・拘束減</t>
    <rPh sb="0" eb="1">
      <t>ジ</t>
    </rPh>
    <rPh sb="1" eb="2">
      <t>ニュウ</t>
    </rPh>
    <rPh sb="5" eb="7">
      <t>テイチョウ</t>
    </rPh>
    <phoneticPr fontId="10"/>
  </si>
  <si>
    <t>児入４６・定超・未計画２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</si>
  <si>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</si>
  <si>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児入４６・定超</t>
    <rPh sb="0" eb="1">
      <t>ジ</t>
    </rPh>
    <rPh sb="1" eb="2">
      <t>ニュウ</t>
    </rPh>
    <rPh sb="5" eb="7">
      <t>テイチョウ</t>
    </rPh>
    <phoneticPr fontId="10"/>
  </si>
  <si>
    <t>児入４５・地公体・定超・未計画２・拘束減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</si>
  <si>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</si>
  <si>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</si>
  <si>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</si>
  <si>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</si>
  <si>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</si>
  <si>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</si>
  <si>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</si>
  <si>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児入４５・定超・拘束減</t>
    <rPh sb="0" eb="1">
      <t>ジ</t>
    </rPh>
    <rPh sb="1" eb="2">
      <t>ニュウ</t>
    </rPh>
    <rPh sb="5" eb="7">
      <t>テイチョウ</t>
    </rPh>
    <phoneticPr fontId="10"/>
  </si>
  <si>
    <t>児入４５・定超・未計画２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</si>
  <si>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</si>
  <si>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児入４５・定超</t>
    <rPh sb="0" eb="1">
      <t>ジ</t>
    </rPh>
    <rPh sb="1" eb="2">
      <t>ニュウ</t>
    </rPh>
    <rPh sb="5" eb="7">
      <t>テイチョウ</t>
    </rPh>
    <phoneticPr fontId="10"/>
  </si>
  <si>
    <t>児入４４・地公体・定超・未計画２・拘束減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</si>
  <si>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</si>
  <si>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</si>
  <si>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</si>
  <si>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</si>
  <si>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</si>
  <si>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</si>
  <si>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</si>
  <si>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児入４４・定超・拘束減</t>
    <rPh sb="0" eb="1">
      <t>ジ</t>
    </rPh>
    <rPh sb="1" eb="2">
      <t>ニュウ</t>
    </rPh>
    <rPh sb="5" eb="7">
      <t>テイチョウ</t>
    </rPh>
    <phoneticPr fontId="10"/>
  </si>
  <si>
    <t>児入４４・定超・未計画２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</si>
  <si>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</si>
  <si>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児入４４・定超</t>
    <rPh sb="0" eb="1">
      <t>ジ</t>
    </rPh>
    <rPh sb="1" eb="2">
      <t>ニュウ</t>
    </rPh>
    <rPh sb="5" eb="7">
      <t>テイチョウ</t>
    </rPh>
    <phoneticPr fontId="10"/>
  </si>
  <si>
    <t>児入４３・地公体・定超・未計画２・拘束減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</si>
  <si>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</si>
  <si>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</si>
  <si>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</si>
  <si>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</si>
  <si>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</si>
  <si>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</si>
  <si>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</si>
  <si>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児入４３・定超・拘束減</t>
    <rPh sb="0" eb="1">
      <t>ジ</t>
    </rPh>
    <rPh sb="1" eb="2">
      <t>ニュウ</t>
    </rPh>
    <rPh sb="5" eb="7">
      <t>テイチョウ</t>
    </rPh>
    <phoneticPr fontId="10"/>
  </si>
  <si>
    <t>児入４３・定超・未計画２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</si>
  <si>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</si>
  <si>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児入４３・定超</t>
    <rPh sb="0" eb="1">
      <t>ジ</t>
    </rPh>
    <rPh sb="1" eb="2">
      <t>ニュウ</t>
    </rPh>
    <rPh sb="5" eb="7">
      <t>テイチョウ</t>
    </rPh>
    <phoneticPr fontId="10"/>
  </si>
  <si>
    <t>児入４２・地公体・定超・未計画２・拘束減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</si>
  <si>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</si>
  <si>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</si>
  <si>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</si>
  <si>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</si>
  <si>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</si>
  <si>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</si>
  <si>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</si>
  <si>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児入４２・定超・拘束減</t>
    <rPh sb="0" eb="1">
      <t>ジ</t>
    </rPh>
    <rPh sb="1" eb="2">
      <t>ニュウ</t>
    </rPh>
    <rPh sb="5" eb="7">
      <t>テイチョウ</t>
    </rPh>
    <phoneticPr fontId="10"/>
  </si>
  <si>
    <t>児入４２・定超・未計画２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</si>
  <si>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</si>
  <si>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児入４２・定超</t>
    <rPh sb="0" eb="1">
      <t>ジ</t>
    </rPh>
    <rPh sb="1" eb="2">
      <t>ニュウ</t>
    </rPh>
    <rPh sb="5" eb="7">
      <t>テイチョウ</t>
    </rPh>
    <phoneticPr fontId="10"/>
  </si>
  <si>
    <t>児入４１・地公体・定超・未計画２・拘束減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</si>
  <si>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</si>
  <si>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</si>
  <si>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</si>
  <si>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</si>
  <si>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</si>
  <si>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</si>
  <si>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</si>
  <si>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児入４１・定超・拘束減</t>
    <rPh sb="0" eb="1">
      <t>ジ</t>
    </rPh>
    <rPh sb="1" eb="2">
      <t>ニュウ</t>
    </rPh>
    <rPh sb="5" eb="7">
      <t>テイチョウ</t>
    </rPh>
    <phoneticPr fontId="10"/>
  </si>
  <si>
    <t>児入４１・定超・未計画２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</si>
  <si>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</si>
  <si>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児入４１・定超</t>
    <rPh sb="0" eb="1">
      <t>ジ</t>
    </rPh>
    <rPh sb="1" eb="2">
      <t>ニュウ</t>
    </rPh>
    <rPh sb="5" eb="7">
      <t>テイチョウ</t>
    </rPh>
    <phoneticPr fontId="10"/>
  </si>
  <si>
    <t>児入４０・地公体・定超・未計画２・拘束減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</si>
  <si>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</si>
  <si>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</si>
  <si>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</si>
  <si>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</si>
  <si>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児入４０・地公体・定超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</si>
  <si>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児入４０・定超・未計画２・拘束減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</si>
  <si>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</si>
  <si>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児入４０・定超・拘束減</t>
    <rPh sb="0" eb="1">
      <t>ジ</t>
    </rPh>
    <rPh sb="1" eb="2">
      <t>ニュウ</t>
    </rPh>
    <rPh sb="5" eb="7">
      <t>テイチョウ</t>
    </rPh>
    <phoneticPr fontId="10"/>
  </si>
  <si>
    <t>児入４０・定超・未計画２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</si>
  <si>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</si>
  <si>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児入４０・定超</t>
    <rPh sb="0" eb="1">
      <t>ジ</t>
    </rPh>
    <rPh sb="1" eb="2">
      <t>ニュウ</t>
    </rPh>
    <rPh sb="5" eb="7">
      <t>テイチョウ</t>
    </rPh>
    <phoneticPr fontId="10"/>
  </si>
  <si>
    <t>児入３９・地公体・定超・未計画２・拘束減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</si>
  <si>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</si>
  <si>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</si>
  <si>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</si>
  <si>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</si>
  <si>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</si>
  <si>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</si>
  <si>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</si>
  <si>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児入３９・定超・拘束減</t>
    <rPh sb="0" eb="1">
      <t>ジ</t>
    </rPh>
    <rPh sb="1" eb="2">
      <t>ニュウ</t>
    </rPh>
    <rPh sb="5" eb="7">
      <t>テイチョウ</t>
    </rPh>
    <phoneticPr fontId="10"/>
  </si>
  <si>
    <t>児入３９・定超・未計画２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</si>
  <si>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</si>
  <si>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児入３９・定超</t>
    <rPh sb="0" eb="1">
      <t>ジ</t>
    </rPh>
    <rPh sb="1" eb="2">
      <t>ニュウ</t>
    </rPh>
    <rPh sb="5" eb="7">
      <t>テイチョウ</t>
    </rPh>
    <phoneticPr fontId="10"/>
  </si>
  <si>
    <t>児入３８・地公体・定超・未計画２・拘束減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</si>
  <si>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</si>
  <si>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</si>
  <si>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</si>
  <si>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</si>
  <si>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</si>
  <si>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</si>
  <si>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</si>
  <si>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児入３８・定超・拘束減</t>
    <rPh sb="0" eb="1">
      <t>ジ</t>
    </rPh>
    <rPh sb="1" eb="2">
      <t>ニュウ</t>
    </rPh>
    <rPh sb="5" eb="7">
      <t>テイチョウ</t>
    </rPh>
    <phoneticPr fontId="10"/>
  </si>
  <si>
    <t>児入３８・定超・未計画２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</si>
  <si>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</si>
  <si>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児入３８・定超</t>
    <rPh sb="0" eb="1">
      <t>ジ</t>
    </rPh>
    <rPh sb="1" eb="2">
      <t>ニュウ</t>
    </rPh>
    <rPh sb="5" eb="7">
      <t>テイチョウ</t>
    </rPh>
    <phoneticPr fontId="10"/>
  </si>
  <si>
    <t>児入３７・地公体・定超・未計画２・拘束減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</si>
  <si>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</si>
  <si>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</si>
  <si>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</si>
  <si>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</si>
  <si>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</si>
  <si>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</si>
  <si>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</si>
  <si>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児入３７・定超・拘束減</t>
    <rPh sb="0" eb="1">
      <t>ジ</t>
    </rPh>
    <rPh sb="1" eb="2">
      <t>ニュウ</t>
    </rPh>
    <rPh sb="5" eb="7">
      <t>テイチョウ</t>
    </rPh>
    <phoneticPr fontId="10"/>
  </si>
  <si>
    <t>児入３７・定超・未計画２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</si>
  <si>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</si>
  <si>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児入３７・定超</t>
    <rPh sb="0" eb="1">
      <t>ジ</t>
    </rPh>
    <rPh sb="1" eb="2">
      <t>ニュウ</t>
    </rPh>
    <rPh sb="5" eb="7">
      <t>テイチョウ</t>
    </rPh>
    <phoneticPr fontId="10"/>
  </si>
  <si>
    <t>児入３６・地公体・定超・未計画２・拘束減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</si>
  <si>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</si>
  <si>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</si>
  <si>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</si>
  <si>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</si>
  <si>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</si>
  <si>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</si>
  <si>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</si>
  <si>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児入３６・定超・拘束減</t>
    <rPh sb="0" eb="1">
      <t>ジ</t>
    </rPh>
    <rPh sb="1" eb="2">
      <t>ニュウ</t>
    </rPh>
    <rPh sb="5" eb="7">
      <t>テイチョウ</t>
    </rPh>
    <phoneticPr fontId="10"/>
  </si>
  <si>
    <t>児入３６・定超・未計画２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</si>
  <si>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</si>
  <si>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児入３６・定超</t>
    <rPh sb="0" eb="1">
      <t>ジ</t>
    </rPh>
    <rPh sb="1" eb="2">
      <t>ニュウ</t>
    </rPh>
    <rPh sb="5" eb="7">
      <t>テイチョウ</t>
    </rPh>
    <phoneticPr fontId="10"/>
  </si>
  <si>
    <t>児入３５・地公体・定超・未計画２・拘束減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</si>
  <si>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</si>
  <si>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</si>
  <si>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</si>
  <si>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</si>
  <si>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</si>
  <si>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</si>
  <si>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</si>
  <si>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児入３５・定超・拘束減</t>
    <rPh sb="0" eb="1">
      <t>ジ</t>
    </rPh>
    <rPh sb="1" eb="2">
      <t>ニュウ</t>
    </rPh>
    <rPh sb="5" eb="7">
      <t>テイチョウ</t>
    </rPh>
    <phoneticPr fontId="10"/>
  </si>
  <si>
    <t>児入３５・定超・未計画２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</si>
  <si>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</si>
  <si>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児入３５・定超</t>
    <rPh sb="0" eb="1">
      <t>ジ</t>
    </rPh>
    <rPh sb="1" eb="2">
      <t>ニュウ</t>
    </rPh>
    <rPh sb="5" eb="7">
      <t>テイチョウ</t>
    </rPh>
    <phoneticPr fontId="10"/>
  </si>
  <si>
    <t>児入３４・地公体・定超・未計画２・拘束減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</si>
  <si>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</si>
  <si>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</si>
  <si>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</si>
  <si>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</si>
  <si>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</si>
  <si>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</si>
  <si>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</si>
  <si>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児入３４・定超・拘束減</t>
    <rPh sb="0" eb="1">
      <t>ジ</t>
    </rPh>
    <rPh sb="1" eb="2">
      <t>ニュウ</t>
    </rPh>
    <rPh sb="5" eb="7">
      <t>テイチョウ</t>
    </rPh>
    <phoneticPr fontId="10"/>
  </si>
  <si>
    <t>児入３４・定超・未計画２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</si>
  <si>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</si>
  <si>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児入３４・定超</t>
    <rPh sb="0" eb="1">
      <t>ジ</t>
    </rPh>
    <rPh sb="1" eb="2">
      <t>ニュウ</t>
    </rPh>
    <rPh sb="5" eb="7">
      <t>テイチョウ</t>
    </rPh>
    <phoneticPr fontId="10"/>
  </si>
  <si>
    <t>児入３３・地公体・定超・未計画２・拘束減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</si>
  <si>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</si>
  <si>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</si>
  <si>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</si>
  <si>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</si>
  <si>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</si>
  <si>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</si>
  <si>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</si>
  <si>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児入３３・定超・拘束減</t>
    <rPh sb="0" eb="1">
      <t>ジ</t>
    </rPh>
    <rPh sb="1" eb="2">
      <t>ニュウ</t>
    </rPh>
    <rPh sb="5" eb="7">
      <t>テイチョウ</t>
    </rPh>
    <phoneticPr fontId="10"/>
  </si>
  <si>
    <t>児入３３・定超・未計画２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</si>
  <si>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</si>
  <si>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児入３３・定超</t>
    <rPh sb="0" eb="1">
      <t>ジ</t>
    </rPh>
    <rPh sb="1" eb="2">
      <t>ニュウ</t>
    </rPh>
    <rPh sb="5" eb="7">
      <t>テイチョウ</t>
    </rPh>
    <phoneticPr fontId="10"/>
  </si>
  <si>
    <t>児入３２・地公体・定超・未計画２・拘束減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</si>
  <si>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</si>
  <si>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</si>
  <si>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</si>
  <si>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</si>
  <si>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</si>
  <si>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</si>
  <si>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</si>
  <si>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児入３２・定超・拘束減</t>
    <rPh sb="0" eb="1">
      <t>ジ</t>
    </rPh>
    <rPh sb="1" eb="2">
      <t>ニュウ</t>
    </rPh>
    <rPh sb="5" eb="7">
      <t>テイチョウ</t>
    </rPh>
    <phoneticPr fontId="10"/>
  </si>
  <si>
    <t>児入３２・定超・未計画２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</si>
  <si>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</si>
  <si>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児入３２・定超</t>
    <rPh sb="0" eb="1">
      <t>ジ</t>
    </rPh>
    <rPh sb="1" eb="2">
      <t>ニュウ</t>
    </rPh>
    <rPh sb="5" eb="7">
      <t>テイチョウ</t>
    </rPh>
    <phoneticPr fontId="10"/>
  </si>
  <si>
    <t>児入３１・地公体・定超・未計画２・拘束減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</si>
  <si>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</si>
  <si>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</si>
  <si>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</si>
  <si>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</si>
  <si>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</si>
  <si>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</si>
  <si>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</si>
  <si>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児入３１・定超・拘束減</t>
    <rPh sb="0" eb="1">
      <t>ジ</t>
    </rPh>
    <rPh sb="1" eb="2">
      <t>ニュウ</t>
    </rPh>
    <rPh sb="5" eb="7">
      <t>テイチョウ</t>
    </rPh>
    <phoneticPr fontId="10"/>
  </si>
  <si>
    <t>児入３１・定超・未計画２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</si>
  <si>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</si>
  <si>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児入３１・定超</t>
    <rPh sb="0" eb="1">
      <t>ジ</t>
    </rPh>
    <rPh sb="1" eb="2">
      <t>ニュウ</t>
    </rPh>
    <rPh sb="5" eb="7">
      <t>テイチョウ</t>
    </rPh>
    <phoneticPr fontId="10"/>
  </si>
  <si>
    <t>児入３０・地公体・定超・未計画２・拘束減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</si>
  <si>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</si>
  <si>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</si>
  <si>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</si>
  <si>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</si>
  <si>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児入３０・地公体・定超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</si>
  <si>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児入３０・定超・未計画２・拘束減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</si>
  <si>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</si>
  <si>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児入３０・定超・拘束減</t>
    <rPh sb="0" eb="1">
      <t>ジ</t>
    </rPh>
    <rPh sb="1" eb="2">
      <t>ニュウ</t>
    </rPh>
    <rPh sb="5" eb="7">
      <t>テイチョウ</t>
    </rPh>
    <phoneticPr fontId="10"/>
  </si>
  <si>
    <t>児入３０・定超・未計画２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</si>
  <si>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</si>
  <si>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児入３０・定超</t>
    <rPh sb="0" eb="1">
      <t>ジ</t>
    </rPh>
    <rPh sb="1" eb="2">
      <t>ニュウ</t>
    </rPh>
    <rPh sb="5" eb="7">
      <t>テイチョウ</t>
    </rPh>
    <phoneticPr fontId="10"/>
  </si>
  <si>
    <t>児入２９・地公体・定超・未計画２・拘束減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</si>
  <si>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</si>
  <si>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</si>
  <si>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</si>
  <si>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</si>
  <si>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</si>
  <si>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</si>
  <si>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</si>
  <si>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児入２９・定超・拘束減</t>
    <rPh sb="0" eb="1">
      <t>ジ</t>
    </rPh>
    <rPh sb="1" eb="2">
      <t>ニュウ</t>
    </rPh>
    <rPh sb="5" eb="7">
      <t>テイチョウ</t>
    </rPh>
    <phoneticPr fontId="10"/>
  </si>
  <si>
    <t>児入２９・定超・未計画２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</si>
  <si>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</si>
  <si>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児入２９・定超</t>
    <rPh sb="0" eb="1">
      <t>ジ</t>
    </rPh>
    <rPh sb="1" eb="2">
      <t>ニュウ</t>
    </rPh>
    <rPh sb="5" eb="7">
      <t>テイチョウ</t>
    </rPh>
    <phoneticPr fontId="10"/>
  </si>
  <si>
    <t>児入２８・地公体・定超・未計画２・拘束減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</si>
  <si>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</si>
  <si>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</si>
  <si>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</si>
  <si>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</si>
  <si>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</si>
  <si>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</si>
  <si>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</si>
  <si>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児入２８・定超・拘束減</t>
    <rPh sb="0" eb="1">
      <t>ジ</t>
    </rPh>
    <rPh sb="1" eb="2">
      <t>ニュウ</t>
    </rPh>
    <rPh sb="5" eb="7">
      <t>テイチョウ</t>
    </rPh>
    <phoneticPr fontId="10"/>
  </si>
  <si>
    <t>児入２８・定超・未計画２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</si>
  <si>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</si>
  <si>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児入２８・定超</t>
    <rPh sb="0" eb="1">
      <t>ジ</t>
    </rPh>
    <rPh sb="1" eb="2">
      <t>ニュウ</t>
    </rPh>
    <rPh sb="5" eb="7">
      <t>テイチョウ</t>
    </rPh>
    <phoneticPr fontId="10"/>
  </si>
  <si>
    <t>児入２７・地公体・定超・未計画２・拘束減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</si>
  <si>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</si>
  <si>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</si>
  <si>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</si>
  <si>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</si>
  <si>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</si>
  <si>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</si>
  <si>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</si>
  <si>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児入２７・定超・拘束減</t>
    <rPh sb="0" eb="1">
      <t>ジ</t>
    </rPh>
    <rPh sb="1" eb="2">
      <t>ニュウ</t>
    </rPh>
    <rPh sb="5" eb="7">
      <t>テイチョウ</t>
    </rPh>
    <phoneticPr fontId="10"/>
  </si>
  <si>
    <t>児入２７・定超・未計画２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</si>
  <si>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</si>
  <si>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児入２７・定超</t>
    <rPh sb="0" eb="1">
      <t>ジ</t>
    </rPh>
    <rPh sb="1" eb="2">
      <t>ニュウ</t>
    </rPh>
    <rPh sb="5" eb="7">
      <t>テイチョウ</t>
    </rPh>
    <phoneticPr fontId="10"/>
  </si>
  <si>
    <t>児入２６・地公体・定超・未計画２・拘束減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</si>
  <si>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</si>
  <si>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</si>
  <si>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</si>
  <si>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</si>
  <si>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児入２６・地公体・定超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</si>
  <si>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児入２６・定超・未計画２・拘束減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</si>
  <si>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</si>
  <si>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児入２６・定超・拘束減</t>
    <rPh sb="0" eb="1">
      <t>ジ</t>
    </rPh>
    <rPh sb="1" eb="2">
      <t>ニュウ</t>
    </rPh>
    <rPh sb="5" eb="7">
      <t>テイチョウ</t>
    </rPh>
    <phoneticPr fontId="10"/>
  </si>
  <si>
    <t>児入２６・定超・未計画２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</si>
  <si>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</si>
  <si>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児入２６・定超</t>
    <rPh sb="0" eb="1">
      <t>ジ</t>
    </rPh>
    <rPh sb="1" eb="2">
      <t>ニュウ</t>
    </rPh>
    <rPh sb="5" eb="7">
      <t>テイチョウ</t>
    </rPh>
    <phoneticPr fontId="10"/>
  </si>
  <si>
    <t>児入６６・地公体・定超・未計画２・拘束減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</si>
  <si>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</si>
  <si>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</si>
  <si>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</si>
  <si>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</si>
  <si>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</si>
  <si>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</si>
  <si>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</si>
  <si>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児入６６・定超・拘束減</t>
    <rPh sb="0" eb="1">
      <t>ジ</t>
    </rPh>
    <rPh sb="1" eb="2">
      <t>ニュウ</t>
    </rPh>
    <rPh sb="5" eb="7">
      <t>テイチョウ</t>
    </rPh>
    <phoneticPr fontId="10"/>
  </si>
  <si>
    <t>児入６６・定超・未計画２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</si>
  <si>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</si>
  <si>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児入６６・定超</t>
    <rPh sb="0" eb="1">
      <t>ジ</t>
    </rPh>
    <rPh sb="1" eb="2">
      <t>ニュウ</t>
    </rPh>
    <rPh sb="5" eb="7">
      <t>テイチョウ</t>
    </rPh>
    <phoneticPr fontId="10"/>
  </si>
  <si>
    <t>児入６５・地公体・定超・未計画２・拘束減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</si>
  <si>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</si>
  <si>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</si>
  <si>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</si>
  <si>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</si>
  <si>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</si>
  <si>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</si>
  <si>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</si>
  <si>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児入６５・定超・拘束減</t>
    <rPh sb="0" eb="1">
      <t>ジ</t>
    </rPh>
    <rPh sb="1" eb="2">
      <t>ニュウ</t>
    </rPh>
    <rPh sb="5" eb="7">
      <t>テイチョウ</t>
    </rPh>
    <phoneticPr fontId="10"/>
  </si>
  <si>
    <t>児入６５・定超・未計画２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</si>
  <si>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</si>
  <si>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児入６５・定超</t>
    <rPh sb="0" eb="1">
      <t>ジ</t>
    </rPh>
    <rPh sb="1" eb="2">
      <t>ニュウ</t>
    </rPh>
    <rPh sb="5" eb="7">
      <t>テイチョウ</t>
    </rPh>
    <phoneticPr fontId="10"/>
  </si>
  <si>
    <t>児入６４・地公体・定超・未計画２・拘束減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</si>
  <si>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</si>
  <si>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</si>
  <si>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</si>
  <si>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</si>
  <si>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</si>
  <si>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</si>
  <si>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</si>
  <si>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児入６４・定超・拘束減</t>
    <rPh sb="0" eb="1">
      <t>ジ</t>
    </rPh>
    <rPh sb="1" eb="2">
      <t>ニュウ</t>
    </rPh>
    <rPh sb="5" eb="7">
      <t>テイチョウ</t>
    </rPh>
    <phoneticPr fontId="10"/>
  </si>
  <si>
    <t>児入６４・定超・未計画２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</si>
  <si>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</si>
  <si>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児入６４・定超</t>
    <rPh sb="0" eb="1">
      <t>ジ</t>
    </rPh>
    <rPh sb="1" eb="2">
      <t>ニュウ</t>
    </rPh>
    <rPh sb="5" eb="7">
      <t>テイチョウ</t>
    </rPh>
    <phoneticPr fontId="10"/>
  </si>
  <si>
    <t>児入６３・地公体・定超・未計画２・拘束減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</si>
  <si>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</si>
  <si>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</si>
  <si>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</si>
  <si>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</si>
  <si>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</si>
  <si>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</si>
  <si>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</si>
  <si>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児入６３・定超・拘束減</t>
    <rPh sb="0" eb="1">
      <t>ジ</t>
    </rPh>
    <rPh sb="1" eb="2">
      <t>ニュウ</t>
    </rPh>
    <rPh sb="5" eb="7">
      <t>テイチョウ</t>
    </rPh>
    <phoneticPr fontId="10"/>
  </si>
  <si>
    <t>児入６３・定超・未計画２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</si>
  <si>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</si>
  <si>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児入６３・定超</t>
    <rPh sb="0" eb="1">
      <t>ジ</t>
    </rPh>
    <rPh sb="1" eb="2">
      <t>ニュウ</t>
    </rPh>
    <rPh sb="5" eb="7">
      <t>テイチョウ</t>
    </rPh>
    <phoneticPr fontId="10"/>
  </si>
  <si>
    <t>児入６２・地公体・定超・未計画２・拘束減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</si>
  <si>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</si>
  <si>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</si>
  <si>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</si>
  <si>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</si>
  <si>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</si>
  <si>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</si>
  <si>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</si>
  <si>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児入６２・定超・拘束減</t>
    <rPh sb="0" eb="1">
      <t>ジ</t>
    </rPh>
    <rPh sb="1" eb="2">
      <t>ニュウ</t>
    </rPh>
    <rPh sb="5" eb="7">
      <t>テイチョウ</t>
    </rPh>
    <phoneticPr fontId="10"/>
  </si>
  <si>
    <t>児入６２・定超・未計画２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</si>
  <si>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</si>
  <si>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児入６２・定超</t>
    <rPh sb="0" eb="1">
      <t>ジ</t>
    </rPh>
    <rPh sb="1" eb="2">
      <t>ニュウ</t>
    </rPh>
    <rPh sb="5" eb="7">
      <t>テイチョウ</t>
    </rPh>
    <phoneticPr fontId="10"/>
  </si>
  <si>
    <t>児入６１・地公体・定超・未計画２・拘束減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</si>
  <si>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</si>
  <si>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</si>
  <si>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</si>
  <si>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</si>
  <si>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</si>
  <si>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</si>
  <si>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</si>
  <si>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児入６１・定超・拘束減</t>
    <rPh sb="0" eb="1">
      <t>ジ</t>
    </rPh>
    <rPh sb="1" eb="2">
      <t>ニュウ</t>
    </rPh>
    <rPh sb="5" eb="7">
      <t>テイチョウ</t>
    </rPh>
    <phoneticPr fontId="10"/>
  </si>
  <si>
    <t>児入６１・定超・未計画２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</si>
  <si>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</si>
  <si>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児入６１・定超</t>
    <rPh sb="0" eb="1">
      <t>ジ</t>
    </rPh>
    <rPh sb="1" eb="2">
      <t>ニュウ</t>
    </rPh>
    <rPh sb="5" eb="7">
      <t>テイチョウ</t>
    </rPh>
    <phoneticPr fontId="10"/>
  </si>
  <si>
    <t>児入６０・地公体・定超・未計画２・拘束減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</si>
  <si>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</si>
  <si>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</si>
  <si>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</si>
  <si>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</si>
  <si>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</si>
  <si>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</si>
  <si>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</si>
  <si>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児入６０・定超・拘束減</t>
    <rPh sb="0" eb="1">
      <t>ジ</t>
    </rPh>
    <rPh sb="1" eb="2">
      <t>ニュウ</t>
    </rPh>
    <rPh sb="5" eb="7">
      <t>テイチョウ</t>
    </rPh>
    <phoneticPr fontId="10"/>
  </si>
  <si>
    <t>児入６０・定超・未計画２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</si>
  <si>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</si>
  <si>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児入６０・定超</t>
    <rPh sb="0" eb="1">
      <t>ジ</t>
    </rPh>
    <rPh sb="1" eb="2">
      <t>ニュウ</t>
    </rPh>
    <rPh sb="5" eb="7">
      <t>テイチョウ</t>
    </rPh>
    <phoneticPr fontId="10"/>
  </si>
  <si>
    <t>児入５９・地公体・定超・未計画２・拘束減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</si>
  <si>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</si>
  <si>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</si>
  <si>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</si>
  <si>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</si>
  <si>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</si>
  <si>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</si>
  <si>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</si>
  <si>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児入５９・定超・拘束減</t>
    <rPh sb="0" eb="1">
      <t>ジ</t>
    </rPh>
    <rPh sb="1" eb="2">
      <t>ニュウ</t>
    </rPh>
    <rPh sb="5" eb="7">
      <t>テイチョウ</t>
    </rPh>
    <phoneticPr fontId="10"/>
  </si>
  <si>
    <t>児入５９・定超・未計画２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</si>
  <si>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</si>
  <si>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児入５９・定超</t>
    <rPh sb="0" eb="1">
      <t>ジ</t>
    </rPh>
    <rPh sb="1" eb="2">
      <t>ニュウ</t>
    </rPh>
    <rPh sb="5" eb="7">
      <t>テイチョウ</t>
    </rPh>
    <phoneticPr fontId="10"/>
  </si>
  <si>
    <t>児入５８・地公体・定超・未計画２・拘束減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</si>
  <si>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</si>
  <si>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</si>
  <si>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</si>
  <si>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</si>
  <si>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</si>
  <si>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</si>
  <si>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</si>
  <si>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児入５８・定超・拘束減</t>
    <rPh sb="0" eb="1">
      <t>ジ</t>
    </rPh>
    <rPh sb="1" eb="2">
      <t>ニュウ</t>
    </rPh>
    <rPh sb="5" eb="7">
      <t>テイチョウ</t>
    </rPh>
    <phoneticPr fontId="10"/>
  </si>
  <si>
    <t>児入５８・定超・未計画２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</si>
  <si>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</si>
  <si>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児入５８・定超</t>
    <rPh sb="0" eb="1">
      <t>ジ</t>
    </rPh>
    <rPh sb="1" eb="2">
      <t>ニュウ</t>
    </rPh>
    <rPh sb="5" eb="7">
      <t>テイチョウ</t>
    </rPh>
    <phoneticPr fontId="10"/>
  </si>
  <si>
    <t>児入５７・地公体・定超・未計画２・拘束減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</si>
  <si>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</si>
  <si>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</si>
  <si>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</si>
  <si>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</si>
  <si>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</si>
  <si>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</si>
  <si>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</si>
  <si>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児入５７・定超・拘束減</t>
    <rPh sb="0" eb="1">
      <t>ジ</t>
    </rPh>
    <rPh sb="1" eb="2">
      <t>ニュウ</t>
    </rPh>
    <rPh sb="5" eb="7">
      <t>テイチョウ</t>
    </rPh>
    <phoneticPr fontId="10"/>
  </si>
  <si>
    <t>児入５７・定超・未計画２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</si>
  <si>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</si>
  <si>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児入５７・定超</t>
    <rPh sb="0" eb="1">
      <t>ジ</t>
    </rPh>
    <rPh sb="1" eb="2">
      <t>ニュウ</t>
    </rPh>
    <rPh sb="5" eb="7">
      <t>テイチョウ</t>
    </rPh>
    <phoneticPr fontId="10"/>
  </si>
  <si>
    <t>児入５６・地公体・定超・未計画２・拘束減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</si>
  <si>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</si>
  <si>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</si>
  <si>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</si>
  <si>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</si>
  <si>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</si>
  <si>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</si>
  <si>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</si>
  <si>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児入５６・定超・拘束減</t>
    <rPh sb="0" eb="1">
      <t>ジ</t>
    </rPh>
    <rPh sb="1" eb="2">
      <t>ニュウ</t>
    </rPh>
    <rPh sb="5" eb="7">
      <t>テイチョウ</t>
    </rPh>
    <phoneticPr fontId="10"/>
  </si>
  <si>
    <t>児入５６・定超・未計画２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</si>
  <si>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</si>
  <si>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児入５６・定超</t>
    <rPh sb="0" eb="1">
      <t>ジ</t>
    </rPh>
    <rPh sb="1" eb="2">
      <t>ニュウ</t>
    </rPh>
    <rPh sb="5" eb="7">
      <t>テイチョウ</t>
    </rPh>
    <phoneticPr fontId="10"/>
  </si>
  <si>
    <t>児入５５・地公体・定超・未計画２・拘束減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</si>
  <si>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</si>
  <si>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</si>
  <si>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</si>
  <si>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</si>
  <si>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</si>
  <si>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</si>
  <si>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</si>
  <si>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児入５５・定超・拘束減</t>
    <rPh sb="0" eb="1">
      <t>ジ</t>
    </rPh>
    <rPh sb="1" eb="2">
      <t>ニュウ</t>
    </rPh>
    <rPh sb="5" eb="7">
      <t>テイチョウ</t>
    </rPh>
    <phoneticPr fontId="10"/>
  </si>
  <si>
    <t>児入５５・定超・未計画２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</si>
  <si>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</si>
  <si>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児入５５・定超</t>
    <rPh sb="0" eb="1">
      <t>ジ</t>
    </rPh>
    <rPh sb="1" eb="2">
      <t>ニュウ</t>
    </rPh>
    <rPh sb="5" eb="7">
      <t>テイチョウ</t>
    </rPh>
    <phoneticPr fontId="10"/>
  </si>
  <si>
    <t>児入５４・地公体・定超・未計画２・拘束減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</si>
  <si>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</si>
  <si>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</si>
  <si>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</si>
  <si>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</si>
  <si>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</si>
  <si>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</si>
  <si>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</si>
  <si>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児入５４・定超・拘束減</t>
    <rPh sb="0" eb="1">
      <t>ジ</t>
    </rPh>
    <rPh sb="1" eb="2">
      <t>ニュウ</t>
    </rPh>
    <rPh sb="5" eb="7">
      <t>テイチョウ</t>
    </rPh>
    <phoneticPr fontId="10"/>
  </si>
  <si>
    <t>児入５４・定超・未計画２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</si>
  <si>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</si>
  <si>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児入５４・定超</t>
    <rPh sb="0" eb="1">
      <t>ジ</t>
    </rPh>
    <rPh sb="1" eb="2">
      <t>ニュウ</t>
    </rPh>
    <rPh sb="5" eb="7">
      <t>テイチョウ</t>
    </rPh>
    <phoneticPr fontId="10"/>
  </si>
  <si>
    <t>児入５３・地公体・定超・未計画２・拘束減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</si>
  <si>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</si>
  <si>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</si>
  <si>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</si>
  <si>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</si>
  <si>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</si>
  <si>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</si>
  <si>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</si>
  <si>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児入５３・定超・拘束減</t>
    <rPh sb="0" eb="1">
      <t>ジ</t>
    </rPh>
    <rPh sb="1" eb="2">
      <t>ニュウ</t>
    </rPh>
    <rPh sb="5" eb="7">
      <t>テイチョウ</t>
    </rPh>
    <phoneticPr fontId="10"/>
  </si>
  <si>
    <t>児入５３・定超・未計画２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</si>
  <si>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</si>
  <si>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児入５３・定超</t>
    <rPh sb="0" eb="1">
      <t>ジ</t>
    </rPh>
    <rPh sb="1" eb="2">
      <t>ニュウ</t>
    </rPh>
    <rPh sb="5" eb="7">
      <t>テイチョウ</t>
    </rPh>
    <phoneticPr fontId="10"/>
  </si>
  <si>
    <t>児入５２・地公体・定超・未計画２・拘束減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</si>
  <si>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</si>
  <si>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</si>
  <si>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</si>
  <si>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</si>
  <si>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</si>
  <si>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</si>
  <si>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</si>
  <si>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児入５２・定超・拘束減</t>
    <rPh sb="0" eb="1">
      <t>ジ</t>
    </rPh>
    <rPh sb="1" eb="2">
      <t>ニュウ</t>
    </rPh>
    <rPh sb="5" eb="7">
      <t>テイチョウ</t>
    </rPh>
    <phoneticPr fontId="10"/>
  </si>
  <si>
    <t>児入５２・定超・未計画２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</si>
  <si>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</si>
  <si>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児入５２・定超</t>
    <rPh sb="0" eb="1">
      <t>ジ</t>
    </rPh>
    <rPh sb="1" eb="2">
      <t>ニュウ</t>
    </rPh>
    <rPh sb="5" eb="7">
      <t>テイチョウ</t>
    </rPh>
    <phoneticPr fontId="10"/>
  </si>
  <si>
    <t>児入５１・地公体・定超・未計画２・拘束減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</si>
  <si>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</si>
  <si>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</si>
  <si>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</si>
  <si>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</si>
  <si>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児入５１・地公体・定超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</si>
  <si>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児入５１・定超・未計画２・拘束減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</si>
  <si>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</si>
  <si>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児入５１・定超・拘束減</t>
    <rPh sb="0" eb="1">
      <t>ジ</t>
    </rPh>
    <rPh sb="1" eb="2">
      <t>ニュウ</t>
    </rPh>
    <rPh sb="5" eb="7">
      <t>テイチョウ</t>
    </rPh>
    <phoneticPr fontId="10"/>
  </si>
  <si>
    <t>児入５１・定超・未計画２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</si>
  <si>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</si>
  <si>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児入５１・定超</t>
    <rPh sb="0" eb="1">
      <t>ジ</t>
    </rPh>
    <rPh sb="1" eb="2">
      <t>ニュウ</t>
    </rPh>
    <rPh sb="5" eb="7">
      <t>テイチョウ</t>
    </rPh>
    <phoneticPr fontId="10"/>
  </si>
  <si>
    <t>児入９１・地公体・定超・未計画２・拘束減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</si>
  <si>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</si>
  <si>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</si>
  <si>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</si>
  <si>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</si>
  <si>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</si>
  <si>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</si>
  <si>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</si>
  <si>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児入９１・定超・拘束減</t>
    <rPh sb="0" eb="1">
      <t>ジ</t>
    </rPh>
    <rPh sb="1" eb="2">
      <t>ニュウ</t>
    </rPh>
    <rPh sb="5" eb="7">
      <t>テイチョウ</t>
    </rPh>
    <phoneticPr fontId="10"/>
  </si>
  <si>
    <t>児入９１・定超・未計画２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</si>
  <si>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</si>
  <si>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児入９１・定超</t>
    <rPh sb="0" eb="1">
      <t>ジ</t>
    </rPh>
    <rPh sb="1" eb="2">
      <t>ニュウ</t>
    </rPh>
    <rPh sb="5" eb="7">
      <t>テイチョウ</t>
    </rPh>
    <phoneticPr fontId="10"/>
  </si>
  <si>
    <t>児入９０・地公体・定超・未計画２・拘束減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</si>
  <si>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</si>
  <si>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</si>
  <si>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</si>
  <si>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</si>
  <si>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</si>
  <si>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</si>
  <si>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</si>
  <si>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児入９０・定超・拘束減</t>
    <rPh sb="0" eb="1">
      <t>ジ</t>
    </rPh>
    <rPh sb="1" eb="2">
      <t>ニュウ</t>
    </rPh>
    <rPh sb="5" eb="7">
      <t>テイチョウ</t>
    </rPh>
    <phoneticPr fontId="10"/>
  </si>
  <si>
    <t>児入９０・定超・未計画２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</si>
  <si>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</si>
  <si>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児入９０・定超</t>
    <rPh sb="0" eb="1">
      <t>ジ</t>
    </rPh>
    <rPh sb="1" eb="2">
      <t>ニュウ</t>
    </rPh>
    <rPh sb="5" eb="7">
      <t>テイチョウ</t>
    </rPh>
    <phoneticPr fontId="10"/>
  </si>
  <si>
    <t>児入８９・地公体・定超・未計画２・拘束減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</si>
  <si>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</si>
  <si>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</si>
  <si>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</si>
  <si>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</si>
  <si>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</si>
  <si>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</si>
  <si>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</si>
  <si>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児入８９・定超・拘束減</t>
    <rPh sb="0" eb="1">
      <t>ジ</t>
    </rPh>
    <rPh sb="1" eb="2">
      <t>ニュウ</t>
    </rPh>
    <rPh sb="5" eb="7">
      <t>テイチョウ</t>
    </rPh>
    <phoneticPr fontId="10"/>
  </si>
  <si>
    <t>児入８９・定超・未計画２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</si>
  <si>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</si>
  <si>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児入８９・定超</t>
    <rPh sb="0" eb="1">
      <t>ジ</t>
    </rPh>
    <rPh sb="1" eb="2">
      <t>ニュウ</t>
    </rPh>
    <rPh sb="5" eb="7">
      <t>テイチョウ</t>
    </rPh>
    <phoneticPr fontId="10"/>
  </si>
  <si>
    <t>児入８８・地公体・定超・未計画２・拘束減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</si>
  <si>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</si>
  <si>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</si>
  <si>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</si>
  <si>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</si>
  <si>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</si>
  <si>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</si>
  <si>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</si>
  <si>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児入８８・定超・拘束減</t>
    <rPh sb="0" eb="1">
      <t>ジ</t>
    </rPh>
    <rPh sb="1" eb="2">
      <t>ニュウ</t>
    </rPh>
    <rPh sb="5" eb="7">
      <t>テイチョウ</t>
    </rPh>
    <phoneticPr fontId="10"/>
  </si>
  <si>
    <t>児入８８・定超・未計画２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</si>
  <si>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</si>
  <si>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児入８８・定超</t>
    <rPh sb="0" eb="1">
      <t>ジ</t>
    </rPh>
    <rPh sb="1" eb="2">
      <t>ニュウ</t>
    </rPh>
    <rPh sb="5" eb="7">
      <t>テイチョウ</t>
    </rPh>
    <phoneticPr fontId="10"/>
  </si>
  <si>
    <t>児入８７・地公体・定超・未計画２・拘束減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</si>
  <si>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</si>
  <si>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</si>
  <si>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</si>
  <si>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</si>
  <si>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</si>
  <si>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</si>
  <si>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</si>
  <si>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児入８７・定超・拘束減</t>
    <rPh sb="0" eb="1">
      <t>ジ</t>
    </rPh>
    <rPh sb="1" eb="2">
      <t>ニュウ</t>
    </rPh>
    <rPh sb="5" eb="7">
      <t>テイチョウ</t>
    </rPh>
    <phoneticPr fontId="10"/>
  </si>
  <si>
    <t>児入８７・定超・未計画２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</si>
  <si>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</si>
  <si>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児入８７・定超</t>
    <rPh sb="0" eb="1">
      <t>ジ</t>
    </rPh>
    <rPh sb="1" eb="2">
      <t>ニュウ</t>
    </rPh>
    <rPh sb="5" eb="7">
      <t>テイチョウ</t>
    </rPh>
    <phoneticPr fontId="10"/>
  </si>
  <si>
    <t>児入８６・地公体・定超・未計画２・拘束減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</si>
  <si>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</si>
  <si>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</si>
  <si>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</si>
  <si>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</si>
  <si>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</si>
  <si>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</si>
  <si>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</si>
  <si>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児入８６・定超・拘束減</t>
    <rPh sb="0" eb="1">
      <t>ジ</t>
    </rPh>
    <rPh sb="1" eb="2">
      <t>ニュウ</t>
    </rPh>
    <rPh sb="5" eb="7">
      <t>テイチョウ</t>
    </rPh>
    <phoneticPr fontId="10"/>
  </si>
  <si>
    <t>児入８６・定超・未計画２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</si>
  <si>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</si>
  <si>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児入８６・定超</t>
    <rPh sb="0" eb="1">
      <t>ジ</t>
    </rPh>
    <rPh sb="1" eb="2">
      <t>ニュウ</t>
    </rPh>
    <rPh sb="5" eb="7">
      <t>テイチョウ</t>
    </rPh>
    <phoneticPr fontId="10"/>
  </si>
  <si>
    <t>児入８５・地公体・定超・未計画２・拘束減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</si>
  <si>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</si>
  <si>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</si>
  <si>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</si>
  <si>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</si>
  <si>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</si>
  <si>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</si>
  <si>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</si>
  <si>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児入８５・定超・拘束減</t>
    <rPh sb="0" eb="1">
      <t>ジ</t>
    </rPh>
    <rPh sb="1" eb="2">
      <t>ニュウ</t>
    </rPh>
    <rPh sb="5" eb="7">
      <t>テイチョウ</t>
    </rPh>
    <phoneticPr fontId="10"/>
  </si>
  <si>
    <t>児入８５・定超・未計画２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</si>
  <si>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</si>
  <si>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児入８５・定超</t>
    <rPh sb="0" eb="1">
      <t>ジ</t>
    </rPh>
    <rPh sb="1" eb="2">
      <t>ニュウ</t>
    </rPh>
    <rPh sb="5" eb="7">
      <t>テイチョウ</t>
    </rPh>
    <phoneticPr fontId="10"/>
  </si>
  <si>
    <t>児入８４・地公体・定超・未計画２・拘束減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</si>
  <si>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</si>
  <si>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</si>
  <si>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</si>
  <si>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</si>
  <si>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</si>
  <si>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</si>
  <si>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</si>
  <si>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児入８４・定超・拘束減</t>
    <rPh sb="0" eb="1">
      <t>ジ</t>
    </rPh>
    <rPh sb="1" eb="2">
      <t>ニュウ</t>
    </rPh>
    <rPh sb="5" eb="7">
      <t>テイチョウ</t>
    </rPh>
    <phoneticPr fontId="10"/>
  </si>
  <si>
    <t>児入８４・定超・未計画２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</si>
  <si>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</si>
  <si>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児入８４・定超</t>
    <rPh sb="0" eb="1">
      <t>ジ</t>
    </rPh>
    <rPh sb="1" eb="2">
      <t>ニュウ</t>
    </rPh>
    <rPh sb="5" eb="7">
      <t>テイチョウ</t>
    </rPh>
    <phoneticPr fontId="10"/>
  </si>
  <si>
    <t>児入８３・地公体・定超・未計画２・拘束減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</si>
  <si>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</si>
  <si>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</si>
  <si>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</si>
  <si>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</si>
  <si>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</si>
  <si>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</si>
  <si>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</si>
  <si>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児入８３・定超・拘束減</t>
    <rPh sb="0" eb="1">
      <t>ジ</t>
    </rPh>
    <rPh sb="1" eb="2">
      <t>ニュウ</t>
    </rPh>
    <rPh sb="5" eb="7">
      <t>テイチョウ</t>
    </rPh>
    <phoneticPr fontId="10"/>
  </si>
  <si>
    <t>児入８３・定超・未計画２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</si>
  <si>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</si>
  <si>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児入８３・定超</t>
    <rPh sb="0" eb="1">
      <t>ジ</t>
    </rPh>
    <rPh sb="1" eb="2">
      <t>ニュウ</t>
    </rPh>
    <rPh sb="5" eb="7">
      <t>テイチョウ</t>
    </rPh>
    <phoneticPr fontId="10"/>
  </si>
  <si>
    <t>児入８２・地公体・定超・未計画２・拘束減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</si>
  <si>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</si>
  <si>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</si>
  <si>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</si>
  <si>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</si>
  <si>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</si>
  <si>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</si>
  <si>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</si>
  <si>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児入８２・定超・拘束減</t>
    <rPh sb="0" eb="1">
      <t>ジ</t>
    </rPh>
    <rPh sb="1" eb="2">
      <t>ニュウ</t>
    </rPh>
    <rPh sb="5" eb="7">
      <t>テイチョウ</t>
    </rPh>
    <phoneticPr fontId="10"/>
  </si>
  <si>
    <t>児入８２・定超・未計画２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</si>
  <si>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</si>
  <si>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児入８２・定超</t>
    <rPh sb="0" eb="1">
      <t>ジ</t>
    </rPh>
    <rPh sb="1" eb="2">
      <t>ニュウ</t>
    </rPh>
    <rPh sb="5" eb="7">
      <t>テイチョウ</t>
    </rPh>
    <phoneticPr fontId="10"/>
  </si>
  <si>
    <t>児入８１・地公体・定超・未計画２・拘束減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</si>
  <si>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</si>
  <si>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</si>
  <si>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</si>
  <si>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</si>
  <si>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</si>
  <si>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</si>
  <si>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</si>
  <si>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児入８１・定超・拘束減</t>
    <rPh sb="0" eb="1">
      <t>ジ</t>
    </rPh>
    <rPh sb="1" eb="2">
      <t>ニュウ</t>
    </rPh>
    <rPh sb="5" eb="7">
      <t>テイチョウ</t>
    </rPh>
    <phoneticPr fontId="10"/>
  </si>
  <si>
    <t>児入８１・定超・未計画２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</si>
  <si>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</si>
  <si>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児入８１・定超</t>
    <rPh sb="0" eb="1">
      <t>ジ</t>
    </rPh>
    <rPh sb="1" eb="2">
      <t>ニュウ</t>
    </rPh>
    <rPh sb="5" eb="7">
      <t>テイチョウ</t>
    </rPh>
    <phoneticPr fontId="10"/>
  </si>
  <si>
    <t>児入８０・地公体・定超・未計画２・拘束減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</si>
  <si>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</si>
  <si>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</si>
  <si>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</si>
  <si>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</si>
  <si>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児入８０・地公体・定超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</si>
  <si>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児入８０・定超・未計画２・拘束減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</si>
  <si>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</si>
  <si>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児入８０・定超・拘束減</t>
    <rPh sb="0" eb="1">
      <t>ジ</t>
    </rPh>
    <rPh sb="1" eb="2">
      <t>ニュウ</t>
    </rPh>
    <rPh sb="5" eb="7">
      <t>テイチョウ</t>
    </rPh>
    <phoneticPr fontId="10"/>
  </si>
  <si>
    <t>児入８０・定超・未計画２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</si>
  <si>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</si>
  <si>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児入８０・定超</t>
    <rPh sb="0" eb="1">
      <t>ジ</t>
    </rPh>
    <rPh sb="1" eb="2">
      <t>ニュウ</t>
    </rPh>
    <rPh sb="5" eb="7">
      <t>テイチョウ</t>
    </rPh>
    <phoneticPr fontId="10"/>
  </si>
  <si>
    <t>児入７９・地公体・定超・未計画２・拘束減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</si>
  <si>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</si>
  <si>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</si>
  <si>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</si>
  <si>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</si>
  <si>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</si>
  <si>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</si>
  <si>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</si>
  <si>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児入７９・定超・拘束減</t>
    <rPh sb="0" eb="1">
      <t>ジ</t>
    </rPh>
    <rPh sb="1" eb="2">
      <t>ニュウ</t>
    </rPh>
    <rPh sb="5" eb="7">
      <t>テイチョウ</t>
    </rPh>
    <phoneticPr fontId="10"/>
  </si>
  <si>
    <t>児入７９・定超・未計画２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</si>
  <si>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</si>
  <si>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児入７９・定超</t>
    <rPh sb="0" eb="1">
      <t>ジ</t>
    </rPh>
    <rPh sb="1" eb="2">
      <t>ニュウ</t>
    </rPh>
    <rPh sb="5" eb="7">
      <t>テイチョウ</t>
    </rPh>
    <phoneticPr fontId="10"/>
  </si>
  <si>
    <t>児入７８・地公体・定超・未計画２・拘束減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</si>
  <si>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</si>
  <si>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</si>
  <si>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</si>
  <si>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</si>
  <si>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</si>
  <si>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</si>
  <si>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</si>
  <si>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児入７８・定超・拘束減</t>
    <rPh sb="0" eb="1">
      <t>ジ</t>
    </rPh>
    <rPh sb="1" eb="2">
      <t>ニュウ</t>
    </rPh>
    <rPh sb="5" eb="7">
      <t>テイチョウ</t>
    </rPh>
    <phoneticPr fontId="10"/>
  </si>
  <si>
    <t>児入７８・定超・未計画２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</si>
  <si>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</si>
  <si>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児入７８・定超</t>
    <rPh sb="0" eb="1">
      <t>ジ</t>
    </rPh>
    <rPh sb="1" eb="2">
      <t>ニュウ</t>
    </rPh>
    <rPh sb="5" eb="7">
      <t>テイチョウ</t>
    </rPh>
    <phoneticPr fontId="10"/>
  </si>
  <si>
    <t>児入７７・地公体・定超・未計画２・拘束減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</si>
  <si>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</si>
  <si>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</si>
  <si>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</si>
  <si>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</si>
  <si>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</si>
  <si>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</si>
  <si>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</si>
  <si>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児入７７・定超・拘束減</t>
    <rPh sb="0" eb="1">
      <t>ジ</t>
    </rPh>
    <rPh sb="1" eb="2">
      <t>ニュウ</t>
    </rPh>
    <rPh sb="5" eb="7">
      <t>テイチョウ</t>
    </rPh>
    <phoneticPr fontId="10"/>
  </si>
  <si>
    <t>児入７７・定超・未計画２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</si>
  <si>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</si>
  <si>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児入７７・定超</t>
    <rPh sb="0" eb="1">
      <t>ジ</t>
    </rPh>
    <rPh sb="1" eb="2">
      <t>ニュウ</t>
    </rPh>
    <rPh sb="5" eb="7">
      <t>テイチョウ</t>
    </rPh>
    <phoneticPr fontId="10"/>
  </si>
  <si>
    <t>児入７６・地公体・定超・未計画２・拘束減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</si>
  <si>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</si>
  <si>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</si>
  <si>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</si>
  <si>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</si>
  <si>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</si>
  <si>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</si>
  <si>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</si>
  <si>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児入７６・定超・拘束減</t>
    <rPh sb="0" eb="1">
      <t>ジ</t>
    </rPh>
    <rPh sb="1" eb="2">
      <t>ニュウ</t>
    </rPh>
    <rPh sb="5" eb="7">
      <t>テイチョウ</t>
    </rPh>
    <phoneticPr fontId="10"/>
  </si>
  <si>
    <t>児入７６・定超・未計画２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</si>
  <si>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</si>
  <si>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児入７６・定超</t>
    <rPh sb="0" eb="1">
      <t>ジ</t>
    </rPh>
    <rPh sb="1" eb="2">
      <t>ニュウ</t>
    </rPh>
    <rPh sb="5" eb="7">
      <t>テイチョウ</t>
    </rPh>
    <phoneticPr fontId="10"/>
  </si>
  <si>
    <t>児入７５・地公体・定超・未計画２・拘束減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</si>
  <si>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</si>
  <si>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</si>
  <si>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</si>
  <si>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</si>
  <si>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</si>
  <si>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</si>
  <si>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</si>
  <si>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児入７５・定超・拘束減</t>
    <rPh sb="0" eb="1">
      <t>ジ</t>
    </rPh>
    <rPh sb="1" eb="2">
      <t>ニュウ</t>
    </rPh>
    <rPh sb="5" eb="7">
      <t>テイチョウ</t>
    </rPh>
    <phoneticPr fontId="10"/>
  </si>
  <si>
    <t>児入７５・定超・未計画２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</si>
  <si>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</si>
  <si>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児入７５・定超</t>
    <rPh sb="0" eb="1">
      <t>ジ</t>
    </rPh>
    <rPh sb="1" eb="2">
      <t>ニュウ</t>
    </rPh>
    <rPh sb="5" eb="7">
      <t>テイチョウ</t>
    </rPh>
    <phoneticPr fontId="10"/>
  </si>
  <si>
    <t>児入７４・地公体・定超・未計画２・拘束減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</si>
  <si>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</si>
  <si>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</si>
  <si>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</si>
  <si>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</si>
  <si>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</si>
  <si>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</si>
  <si>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</si>
  <si>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児入７４・定超・拘束減</t>
    <rPh sb="0" eb="1">
      <t>ジ</t>
    </rPh>
    <rPh sb="1" eb="2">
      <t>ニュウ</t>
    </rPh>
    <rPh sb="5" eb="7">
      <t>テイチョウ</t>
    </rPh>
    <phoneticPr fontId="10"/>
  </si>
  <si>
    <t>児入７４・定超・未計画２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</si>
  <si>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</si>
  <si>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児入７４・定超</t>
    <rPh sb="0" eb="1">
      <t>ジ</t>
    </rPh>
    <rPh sb="1" eb="2">
      <t>ニュウ</t>
    </rPh>
    <rPh sb="5" eb="7">
      <t>テイチョウ</t>
    </rPh>
    <phoneticPr fontId="10"/>
  </si>
  <si>
    <t>児入７３・地公体・定超・未計画２・拘束減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</si>
  <si>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</si>
  <si>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</si>
  <si>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</si>
  <si>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</si>
  <si>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</si>
  <si>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</si>
  <si>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</si>
  <si>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児入７３・定超・拘束減</t>
    <rPh sb="0" eb="1">
      <t>ジ</t>
    </rPh>
    <rPh sb="1" eb="2">
      <t>ニュウ</t>
    </rPh>
    <rPh sb="5" eb="7">
      <t>テイチョウ</t>
    </rPh>
    <phoneticPr fontId="10"/>
  </si>
  <si>
    <t>児入７３・定超・未計画２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</si>
  <si>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</si>
  <si>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児入７３・定超</t>
    <rPh sb="0" eb="1">
      <t>ジ</t>
    </rPh>
    <rPh sb="1" eb="2">
      <t>ニュウ</t>
    </rPh>
    <rPh sb="5" eb="7">
      <t>テイチョウ</t>
    </rPh>
    <phoneticPr fontId="10"/>
  </si>
  <si>
    <t>児入７２・地公体・定超・未計画２・拘束減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</si>
  <si>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</si>
  <si>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</si>
  <si>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</si>
  <si>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</si>
  <si>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</si>
  <si>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</si>
  <si>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</si>
  <si>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児入７２・定超・拘束減</t>
    <rPh sb="0" eb="1">
      <t>ジ</t>
    </rPh>
    <rPh sb="1" eb="2">
      <t>ニュウ</t>
    </rPh>
    <rPh sb="5" eb="7">
      <t>テイチョウ</t>
    </rPh>
    <phoneticPr fontId="10"/>
  </si>
  <si>
    <t>児入７２・定超・未計画２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</si>
  <si>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</si>
  <si>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児入７２・定超</t>
    <rPh sb="0" eb="1">
      <t>ジ</t>
    </rPh>
    <rPh sb="1" eb="2">
      <t>ニュウ</t>
    </rPh>
    <rPh sb="5" eb="7">
      <t>テイチョウ</t>
    </rPh>
    <phoneticPr fontId="10"/>
  </si>
  <si>
    <t>児入７１・地公体・定超・未計画２・拘束減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</si>
  <si>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児入７１・地公体・定超・未計画・拘束減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</si>
  <si>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児入７１・地公体・定超・拘束減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</si>
  <si>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児入７１・地公体・定超・未計画２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</si>
  <si>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児入７１・地公体・定超・未計画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</si>
  <si>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児入７１・地公体・定超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</si>
  <si>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児入７１・定超・未計画２・拘束減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</si>
  <si>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児入７１・定超・未計画・拘束減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</si>
  <si>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児入７１・定超・拘束減</t>
    <rPh sb="0" eb="1">
      <t>ジ</t>
    </rPh>
    <rPh sb="1" eb="2">
      <t>ニュウ</t>
    </rPh>
    <rPh sb="5" eb="7">
      <t>テイチョウ</t>
    </rPh>
    <phoneticPr fontId="10"/>
  </si>
  <si>
    <t>児入７１・定超・未計画２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</si>
  <si>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児入７１・定超・未計画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</si>
  <si>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児入７１・定超</t>
    <rPh sb="0" eb="1">
      <t>ジ</t>
    </rPh>
    <rPh sb="1" eb="2">
      <t>ニュウ</t>
    </rPh>
    <rPh sb="5" eb="7">
      <t>テイチョウ</t>
    </rPh>
    <phoneticPr fontId="10"/>
  </si>
  <si>
    <t>児入７０・地公体・定超・未計画２・拘束減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</si>
  <si>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児入７０・地公体・定超・未計画・拘束減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</si>
  <si>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児入７０・地公体・定超・拘束減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</si>
  <si>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児入７０・地公体・定超・未計画２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</si>
  <si>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児入７０・地公体・定超・未計画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</si>
  <si>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児入７０・地公体・定超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</si>
  <si>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児入７０・定超・未計画２・拘束減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</si>
  <si>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児入７０・定超・未計画・拘束減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</si>
  <si>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児入７０・定超・拘束減</t>
    <rPh sb="0" eb="1">
      <t>ジ</t>
    </rPh>
    <rPh sb="1" eb="2">
      <t>ニュウ</t>
    </rPh>
    <rPh sb="5" eb="7">
      <t>テイチョウ</t>
    </rPh>
    <phoneticPr fontId="10"/>
  </si>
  <si>
    <t>児入７０・定超・未計画２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</si>
  <si>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児入７０・定超・未計画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</si>
  <si>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児入７０・定超</t>
    <rPh sb="0" eb="1">
      <t>ジ</t>
    </rPh>
    <rPh sb="1" eb="2">
      <t>ニュウ</t>
    </rPh>
    <rPh sb="5" eb="7">
      <t>テイチョウ</t>
    </rPh>
    <phoneticPr fontId="10"/>
  </si>
  <si>
    <t>児入６９・地公体・定超・未計画２・拘束減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</si>
  <si>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</si>
  <si>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</si>
  <si>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</si>
  <si>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</si>
  <si>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</si>
  <si>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</si>
  <si>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</si>
  <si>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児入６９・定超・拘束減</t>
    <rPh sb="0" eb="1">
      <t>ジ</t>
    </rPh>
    <rPh sb="1" eb="2">
      <t>ニュウ</t>
    </rPh>
    <rPh sb="5" eb="7">
      <t>テイチョウ</t>
    </rPh>
    <phoneticPr fontId="10"/>
  </si>
  <si>
    <t>児入６９・定超・未計画２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</si>
  <si>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</si>
  <si>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児入６９・定超</t>
    <rPh sb="0" eb="1">
      <t>ジ</t>
    </rPh>
    <rPh sb="1" eb="2">
      <t>ニュウ</t>
    </rPh>
    <rPh sb="5" eb="7">
      <t>テイチョウ</t>
    </rPh>
    <phoneticPr fontId="10"/>
  </si>
  <si>
    <t>児入６８・地公体・定超・未計画２・拘束減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</si>
  <si>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</si>
  <si>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</si>
  <si>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</si>
  <si>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</si>
  <si>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</si>
  <si>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</si>
  <si>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</si>
  <si>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児入６８・定超・拘束減</t>
    <rPh sb="0" eb="1">
      <t>ジ</t>
    </rPh>
    <rPh sb="1" eb="2">
      <t>ニュウ</t>
    </rPh>
    <rPh sb="5" eb="7">
      <t>テイチョウ</t>
    </rPh>
    <phoneticPr fontId="10"/>
  </si>
  <si>
    <t>児入６８・定超・未計画２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</si>
  <si>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</si>
  <si>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児入６８・定超</t>
    <rPh sb="0" eb="1">
      <t>ジ</t>
    </rPh>
    <rPh sb="1" eb="2">
      <t>ニュウ</t>
    </rPh>
    <rPh sb="5" eb="7">
      <t>テイチョウ</t>
    </rPh>
    <phoneticPr fontId="10"/>
  </si>
  <si>
    <t>児入６７・地公体・定超・未計画２・拘束減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</si>
  <si>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</si>
  <si>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</si>
  <si>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</si>
  <si>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</si>
  <si>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児入６７・地公体・定超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</si>
  <si>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児入６７・定超・未計画２・拘束減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</si>
  <si>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</si>
  <si>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児入６７・定超・拘束減</t>
    <rPh sb="0" eb="1">
      <t>ジ</t>
    </rPh>
    <rPh sb="1" eb="2">
      <t>ニュウ</t>
    </rPh>
    <rPh sb="5" eb="7">
      <t>テイチョウ</t>
    </rPh>
    <phoneticPr fontId="10"/>
  </si>
  <si>
    <t>児入６７・定超・未計画２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</si>
  <si>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</si>
  <si>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児入６７・定超</t>
    <rPh sb="0" eb="1">
      <t>ジ</t>
    </rPh>
    <rPh sb="1" eb="2">
      <t>ニュウ</t>
    </rPh>
    <rPh sb="5" eb="7">
      <t>テイチョウ</t>
    </rPh>
    <phoneticPr fontId="10"/>
  </si>
  <si>
    <t>児入１０５・地公体・定超・未計画２・拘束減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</si>
  <si>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児入１０５・地公体・定超・未計画・拘束減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</si>
  <si>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児入１０５・地公体・定超・拘束減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</si>
  <si>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児入１０５・地公体・定超・未計画２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</si>
  <si>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児入１０５・地公体・定超・未計画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</si>
  <si>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児入１０５・地公体・定超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</si>
  <si>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児入１０５・定超・未計画２・拘束減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</si>
  <si>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児入１０５・定超・未計画・拘束減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</si>
  <si>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児入１０５・定超・拘束減</t>
    <rPh sb="0" eb="1">
      <t>ジ</t>
    </rPh>
    <rPh sb="1" eb="2">
      <t>ニュウ</t>
    </rPh>
    <rPh sb="6" eb="8">
      <t>テイチョウ</t>
    </rPh>
    <phoneticPr fontId="10"/>
  </si>
  <si>
    <t>児入１０５・定超・未計画２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</si>
  <si>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児入１０５・定超・未計画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</si>
  <si>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児入１０５・定超</t>
    <rPh sb="0" eb="1">
      <t>ジ</t>
    </rPh>
    <rPh sb="1" eb="2">
      <t>ニュウ</t>
    </rPh>
    <rPh sb="6" eb="8">
      <t>テイチョウ</t>
    </rPh>
    <phoneticPr fontId="10"/>
  </si>
  <si>
    <t>児入１０４・地公体・定超・未計画２・拘束減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</si>
  <si>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児入１０４・地公体・定超・未計画・拘束減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</si>
  <si>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児入１０４・地公体・定超・拘束減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</si>
  <si>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児入１０４・地公体・定超・未計画２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</si>
  <si>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児入１０４・地公体・定超・未計画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</si>
  <si>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児入１０４・地公体・定超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</si>
  <si>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児入１０４・定超・未計画２・拘束減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</si>
  <si>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児入１０４・定超・未計画・拘束減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</si>
  <si>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児入１０４・定超・拘束減</t>
    <rPh sb="0" eb="1">
      <t>ジ</t>
    </rPh>
    <rPh sb="1" eb="2">
      <t>ニュウ</t>
    </rPh>
    <rPh sb="6" eb="8">
      <t>テイチョウ</t>
    </rPh>
    <phoneticPr fontId="10"/>
  </si>
  <si>
    <t>児入１０４・定超・未計画２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</si>
  <si>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児入１０４・定超・未計画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</si>
  <si>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児入１０４・定超</t>
    <rPh sb="0" eb="1">
      <t>ジ</t>
    </rPh>
    <rPh sb="1" eb="2">
      <t>ニュウ</t>
    </rPh>
    <rPh sb="6" eb="8">
      <t>テイチョウ</t>
    </rPh>
    <phoneticPr fontId="10"/>
  </si>
  <si>
    <t>児入１０３・地公体・定超・未計画２・拘束減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</si>
  <si>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児入１０３・地公体・定超・未計画・拘束減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</si>
  <si>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児入１０３・地公体・定超・拘束減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</si>
  <si>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児入１０３・地公体・定超・未計画２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</si>
  <si>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児入１０３・地公体・定超・未計画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</si>
  <si>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児入１０３・地公体・定超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</si>
  <si>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児入１０３・定超・未計画２・拘束減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</si>
  <si>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児入１０３・定超・未計画・拘束減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</si>
  <si>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児入１０３・定超・拘束減</t>
    <rPh sb="0" eb="1">
      <t>ジ</t>
    </rPh>
    <rPh sb="1" eb="2">
      <t>ニュウ</t>
    </rPh>
    <rPh sb="6" eb="8">
      <t>テイチョウ</t>
    </rPh>
    <phoneticPr fontId="10"/>
  </si>
  <si>
    <t>児入１０３・定超・未計画２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</si>
  <si>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児入１０３・定超・未計画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</si>
  <si>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児入１０３・定超</t>
    <rPh sb="0" eb="1">
      <t>ジ</t>
    </rPh>
    <rPh sb="1" eb="2">
      <t>ニュウ</t>
    </rPh>
    <rPh sb="6" eb="8">
      <t>テイチョウ</t>
    </rPh>
    <phoneticPr fontId="10"/>
  </si>
  <si>
    <t>児入１０２・地公体・定超・未計画２・拘束減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</si>
  <si>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児入１０２・地公体・定超・未計画・拘束減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</si>
  <si>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児入１０２・地公体・定超・拘束減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</si>
  <si>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児入１０２・地公体・定超・未計画２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</si>
  <si>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児入１０２・地公体・定超・未計画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</si>
  <si>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児入１０２・地公体・定超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</si>
  <si>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児入１０２・定超・未計画２・拘束減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</si>
  <si>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児入１０２・定超・未計画・拘束減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</si>
  <si>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児入１０２・定超・拘束減</t>
    <rPh sb="0" eb="1">
      <t>ジ</t>
    </rPh>
    <rPh sb="1" eb="2">
      <t>ニュウ</t>
    </rPh>
    <rPh sb="6" eb="8">
      <t>テイチョウ</t>
    </rPh>
    <phoneticPr fontId="10"/>
  </si>
  <si>
    <t>児入１０２・定超・未計画２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</si>
  <si>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児入１０２・定超・未計画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</si>
  <si>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児入１０２・定超</t>
    <rPh sb="0" eb="1">
      <t>ジ</t>
    </rPh>
    <rPh sb="1" eb="2">
      <t>ニュウ</t>
    </rPh>
    <rPh sb="6" eb="8">
      <t>テイチョウ</t>
    </rPh>
    <phoneticPr fontId="10"/>
  </si>
  <si>
    <t>児入１０１・地公体・定超・未計画２・拘束減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</si>
  <si>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児入１０１・地公体・定超・未計画・拘束減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</si>
  <si>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児入１０１・地公体・定超・拘束減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</si>
  <si>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児入１０１・地公体・定超・未計画２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</si>
  <si>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児入１０１・地公体・定超・未計画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</si>
  <si>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児入１０１・地公体・定超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</si>
  <si>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児入１０１・定超・未計画２・拘束減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</si>
  <si>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児入１０１・定超・未計画・拘束減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</si>
  <si>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児入１０１・定超・拘束減</t>
    <rPh sb="0" eb="1">
      <t>ジ</t>
    </rPh>
    <rPh sb="1" eb="2">
      <t>ニュウ</t>
    </rPh>
    <rPh sb="6" eb="8">
      <t>テイチョウ</t>
    </rPh>
    <phoneticPr fontId="10"/>
  </si>
  <si>
    <t>児入１０１・定超・未計画２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</si>
  <si>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児入１０１・定超・未計画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</si>
  <si>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児入１０１・定超</t>
    <rPh sb="0" eb="1">
      <t>ジ</t>
    </rPh>
    <rPh sb="1" eb="2">
      <t>ニュウ</t>
    </rPh>
    <rPh sb="6" eb="8">
      <t>テイチョウ</t>
    </rPh>
    <phoneticPr fontId="10"/>
  </si>
  <si>
    <t>児入１００・地公体・定超・未計画２・拘束減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</si>
  <si>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児入１００・地公体・定超・未計画・拘束減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</si>
  <si>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児入１００・地公体・定超・拘束減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</si>
  <si>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児入１００・地公体・定超・未計画２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</si>
  <si>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児入１００・地公体・定超・未計画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rPh sb="13" eb="14">
      <t>ミ</t>
    </rPh>
    <rPh sb="14" eb="16">
      <t>ケイカク</t>
    </rPh>
    <phoneticPr fontId="10"/>
  </si>
  <si>
    <t>児入１００・地公体・定超</t>
    <rPh sb="0" eb="1">
      <t>ジ</t>
    </rPh>
    <rPh sb="1" eb="2">
      <t>ニュウ</t>
    </rPh>
    <rPh sb="6" eb="7">
      <t>チ</t>
    </rPh>
    <rPh sb="7" eb="8">
      <t>コウ</t>
    </rPh>
    <rPh sb="8" eb="9">
      <t>タイ</t>
    </rPh>
    <rPh sb="10" eb="12">
      <t>テイチョウ</t>
    </rPh>
    <phoneticPr fontId="10"/>
  </si>
  <si>
    <t>児入１００・定超・未計画２・拘束減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</si>
  <si>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児入１００・定超・未計画・拘束減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</si>
  <si>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児入１００・定超・拘束減</t>
    <rPh sb="0" eb="1">
      <t>ジ</t>
    </rPh>
    <rPh sb="1" eb="2">
      <t>ニュウ</t>
    </rPh>
    <rPh sb="6" eb="8">
      <t>テイチョウ</t>
    </rPh>
    <phoneticPr fontId="10"/>
  </si>
  <si>
    <t>児入１００・定超・未計画２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</si>
  <si>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児入１００・定超・未計画</t>
    <rPh sb="0" eb="1">
      <t>ジ</t>
    </rPh>
    <rPh sb="1" eb="2">
      <t>ニュウ</t>
    </rPh>
    <rPh sb="6" eb="8">
      <t>テイチョウ</t>
    </rPh>
    <rPh sb="9" eb="10">
      <t>ミ</t>
    </rPh>
    <rPh sb="10" eb="12">
      <t>ケイカク</t>
    </rPh>
    <phoneticPr fontId="10"/>
  </si>
  <si>
    <t>児入１００・定超</t>
    <rPh sb="0" eb="1">
      <t>ジ</t>
    </rPh>
    <rPh sb="1" eb="2">
      <t>ニュウ</t>
    </rPh>
    <rPh sb="6" eb="8">
      <t>テイチョウ</t>
    </rPh>
    <phoneticPr fontId="10"/>
  </si>
  <si>
    <t>児入９９・地公体・定超・未計画２・拘束減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</si>
  <si>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児入９９・地公体・定超・未計画・拘束減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</si>
  <si>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児入９９・地公体・定超・拘束減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</si>
  <si>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児入９９・地公体・定超・未計画２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</si>
  <si>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児入９９・地公体・定超・未計画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</si>
  <si>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児入９９・地公体・定超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</si>
  <si>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児入９９・定超・未計画２・拘束減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</si>
  <si>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児入９９・定超・未計画・拘束減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</si>
  <si>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児入９９・定超・拘束減</t>
    <rPh sb="0" eb="1">
      <t>ジ</t>
    </rPh>
    <rPh sb="1" eb="2">
      <t>ニュウ</t>
    </rPh>
    <rPh sb="5" eb="7">
      <t>テイチョウ</t>
    </rPh>
    <phoneticPr fontId="10"/>
  </si>
  <si>
    <t>児入９９・定超・未計画２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</si>
  <si>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児入９９・定超・未計画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</si>
  <si>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児入９９・定超</t>
    <rPh sb="0" eb="1">
      <t>ジ</t>
    </rPh>
    <rPh sb="1" eb="2">
      <t>ニュウ</t>
    </rPh>
    <rPh sb="5" eb="7">
      <t>テイチョウ</t>
    </rPh>
    <phoneticPr fontId="10"/>
  </si>
  <si>
    <t>児入９８・地公体・定超・未計画２・拘束減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</si>
  <si>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児入９８・地公体・定超・未計画・拘束減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</si>
  <si>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児入９８・地公体・定超・拘束減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</si>
  <si>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児入９８・地公体・定超・未計画２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</si>
  <si>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児入９８・地公体・定超・未計画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</si>
  <si>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児入９８・地公体・定超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</si>
  <si>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児入９８・定超・未計画２・拘束減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</si>
  <si>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児入９８・定超・未計画・拘束減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</si>
  <si>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児入９８・定超・拘束減</t>
    <rPh sb="0" eb="1">
      <t>ジ</t>
    </rPh>
    <rPh sb="1" eb="2">
      <t>ニュウ</t>
    </rPh>
    <rPh sb="5" eb="7">
      <t>テイチョウ</t>
    </rPh>
    <phoneticPr fontId="10"/>
  </si>
  <si>
    <t>児入９８・定超・未計画２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</si>
  <si>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児入９８・定超・未計画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</si>
  <si>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児入９８・定超</t>
    <rPh sb="0" eb="1">
      <t>ジ</t>
    </rPh>
    <rPh sb="1" eb="2">
      <t>ニュウ</t>
    </rPh>
    <rPh sb="5" eb="7">
      <t>テイチョウ</t>
    </rPh>
    <phoneticPr fontId="10"/>
  </si>
  <si>
    <t>児入９７・地公体・定超・未計画２・拘束減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</si>
  <si>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児入９７・地公体・定超・未計画・拘束減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</si>
  <si>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児入９７・地公体・定超・拘束減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</si>
  <si>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児入９７・地公体・定超・未計画２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</si>
  <si>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児入９７・地公体・定超・未計画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</si>
  <si>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児入９７・地公体・定超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</si>
  <si>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児入９７・定超・未計画２・拘束減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</si>
  <si>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児入９７・定超・未計画・拘束減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</si>
  <si>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児入９７・定超・拘束減</t>
    <rPh sb="0" eb="1">
      <t>ジ</t>
    </rPh>
    <rPh sb="1" eb="2">
      <t>ニュウ</t>
    </rPh>
    <rPh sb="5" eb="7">
      <t>テイチョウ</t>
    </rPh>
    <phoneticPr fontId="10"/>
  </si>
  <si>
    <t>児入９７・定超・未計画２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</si>
  <si>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児入９７・定超・未計画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</si>
  <si>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児入９７・定超</t>
    <rPh sb="0" eb="1">
      <t>ジ</t>
    </rPh>
    <rPh sb="1" eb="2">
      <t>ニュウ</t>
    </rPh>
    <rPh sb="5" eb="7">
      <t>テイチョウ</t>
    </rPh>
    <phoneticPr fontId="10"/>
  </si>
  <si>
    <t>児入９６・地公体・定超・未計画２・拘束減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</si>
  <si>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児入９６・地公体・定超・未計画・拘束減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</si>
  <si>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児入９６・地公体・定超・拘束減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</si>
  <si>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児入９６・地公体・定超・未計画２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</si>
  <si>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児入９６・地公体・定超・未計画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</si>
  <si>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児入９６・地公体・定超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</si>
  <si>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児入９６・定超・未計画２・拘束減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</si>
  <si>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児入９６・定超・未計画・拘束減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</si>
  <si>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児入９６・定超・拘束減</t>
    <rPh sb="0" eb="1">
      <t>ジ</t>
    </rPh>
    <rPh sb="1" eb="2">
      <t>ニュウ</t>
    </rPh>
    <rPh sb="5" eb="7">
      <t>テイチョウ</t>
    </rPh>
    <phoneticPr fontId="10"/>
  </si>
  <si>
    <t>児入９６・定超・未計画２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</si>
  <si>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児入９６・定超・未計画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</si>
  <si>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児入９６・定超</t>
    <rPh sb="0" eb="1">
      <t>ジ</t>
    </rPh>
    <rPh sb="1" eb="2">
      <t>ニュウ</t>
    </rPh>
    <rPh sb="5" eb="7">
      <t>テイチョウ</t>
    </rPh>
    <phoneticPr fontId="10"/>
  </si>
  <si>
    <t>児入９５・地公体・定超・未計画２・拘束減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</si>
  <si>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児入９５・地公体・定超・未計画・拘束減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</si>
  <si>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児入９５・地公体・定超・拘束減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</si>
  <si>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児入９５・地公体・定超・未計画２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</si>
  <si>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児入９５・地公体・定超・未計画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</si>
  <si>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児入９５・地公体・定超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</si>
  <si>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児入９５・定超・未計画２・拘束減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</si>
  <si>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児入９５・定超・未計画・拘束減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</si>
  <si>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児入９５・定超・拘束減</t>
    <rPh sb="0" eb="1">
      <t>ジ</t>
    </rPh>
    <rPh sb="1" eb="2">
      <t>ニュウ</t>
    </rPh>
    <rPh sb="5" eb="7">
      <t>テイチョウ</t>
    </rPh>
    <phoneticPr fontId="10"/>
  </si>
  <si>
    <t>児入９５・定超・未計画２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</si>
  <si>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児入９５・定超・未計画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</si>
  <si>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児入９５・定超</t>
    <rPh sb="0" eb="1">
      <t>ジ</t>
    </rPh>
    <rPh sb="1" eb="2">
      <t>ニュウ</t>
    </rPh>
    <rPh sb="5" eb="7">
      <t>テイチョウ</t>
    </rPh>
    <phoneticPr fontId="10"/>
  </si>
  <si>
    <t>児入９４・地公体・定超・未計画２・拘束減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</si>
  <si>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児入９４・地公体・定超・未計画・拘束減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</si>
  <si>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児入９４・地公体・定超・拘束減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</si>
  <si>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児入９４・地公体・定超・未計画２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</si>
  <si>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児入９４・地公体・定超・未計画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</si>
  <si>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児入９４・地公体・定超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</si>
  <si>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児入９４・定超・未計画２・拘束減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</si>
  <si>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児入９４・定超・未計画・拘束減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</si>
  <si>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児入９４・定超・拘束減</t>
    <rPh sb="0" eb="1">
      <t>ジ</t>
    </rPh>
    <rPh sb="1" eb="2">
      <t>ニュウ</t>
    </rPh>
    <rPh sb="5" eb="7">
      <t>テイチョウ</t>
    </rPh>
    <phoneticPr fontId="10"/>
  </si>
  <si>
    <t>児入９４・定超・未計画２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</si>
  <si>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児入９４・定超・未計画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</si>
  <si>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児入９４・定超</t>
    <rPh sb="0" eb="1">
      <t>ジ</t>
    </rPh>
    <rPh sb="1" eb="2">
      <t>ニュウ</t>
    </rPh>
    <rPh sb="5" eb="7">
      <t>テイチョウ</t>
    </rPh>
    <phoneticPr fontId="10"/>
  </si>
  <si>
    <t>児入９３・地公体・定超・未計画２・拘束減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</si>
  <si>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児入９３・地公体・定超・未計画・拘束減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</si>
  <si>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児入９３・地公体・定超・拘束減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</si>
  <si>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児入９３・地公体・定超・未計画２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</si>
  <si>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児入９３・地公体・定超・未計画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</si>
  <si>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児入９３・地公体・定超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</si>
  <si>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児入９３・定超・未計画２・拘束減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</si>
  <si>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児入９３・定超・未計画・拘束減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</si>
  <si>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児入９３・定超・拘束減</t>
    <rPh sb="0" eb="1">
      <t>ジ</t>
    </rPh>
    <rPh sb="1" eb="2">
      <t>ニュウ</t>
    </rPh>
    <rPh sb="5" eb="7">
      <t>テイチョウ</t>
    </rPh>
    <phoneticPr fontId="10"/>
  </si>
  <si>
    <t>児入９３・定超・未計画２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</si>
  <si>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児入９３・定超・未計画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</si>
  <si>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児入９３・定超</t>
    <rPh sb="0" eb="1">
      <t>ジ</t>
    </rPh>
    <rPh sb="1" eb="2">
      <t>ニュウ</t>
    </rPh>
    <rPh sb="5" eb="7">
      <t>テイチョウ</t>
    </rPh>
    <phoneticPr fontId="10"/>
  </si>
  <si>
    <t>児入９２・地公体・定超・未計画２・拘束減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</si>
  <si>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児入９２・地公体・定超・未計画・拘束減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</si>
  <si>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児入９２・地公体・定超・拘束減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</si>
  <si>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児入９２・地公体・定超・未計画２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</si>
  <si>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児入９２・地公体・定超・未計画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rPh sb="12" eb="13">
      <t>ミ</t>
    </rPh>
    <rPh sb="13" eb="15">
      <t>ケイカク</t>
    </rPh>
    <phoneticPr fontId="10"/>
  </si>
  <si>
    <t>児入９２・地公体・定超</t>
    <rPh sb="0" eb="1">
      <t>ジ</t>
    </rPh>
    <rPh sb="1" eb="2">
      <t>ニュウ</t>
    </rPh>
    <rPh sb="5" eb="6">
      <t>チ</t>
    </rPh>
    <rPh sb="6" eb="7">
      <t>コウ</t>
    </rPh>
    <rPh sb="7" eb="8">
      <t>タイ</t>
    </rPh>
    <rPh sb="9" eb="11">
      <t>テイチョウ</t>
    </rPh>
    <phoneticPr fontId="10"/>
  </si>
  <si>
    <t>児入９２・定超・未計画２・拘束減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</si>
  <si>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児入９２・定超・未計画・拘束減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</si>
  <si>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児入９２・定超・拘束減</t>
    <rPh sb="0" eb="1">
      <t>ジ</t>
    </rPh>
    <rPh sb="1" eb="2">
      <t>ニュウ</t>
    </rPh>
    <rPh sb="5" eb="7">
      <t>テイチョウ</t>
    </rPh>
    <phoneticPr fontId="10"/>
  </si>
  <si>
    <t>児入９２・定超・未計画２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</si>
  <si>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児入９２・定超・未計画</t>
    <rPh sb="0" eb="1">
      <t>ジ</t>
    </rPh>
    <rPh sb="1" eb="2">
      <t>ニュウ</t>
    </rPh>
    <rPh sb="5" eb="7">
      <t>テイチョウ</t>
    </rPh>
    <rPh sb="8" eb="9">
      <t>ミ</t>
    </rPh>
    <rPh sb="9" eb="11">
      <t>ケイカク</t>
    </rPh>
    <phoneticPr fontId="10"/>
  </si>
  <si>
    <t>児入９２・定超</t>
    <rPh sb="0" eb="1">
      <t>ジ</t>
    </rPh>
    <rPh sb="1" eb="2">
      <t>ニュウ</t>
    </rPh>
    <rPh sb="5" eb="7">
      <t>テイチョウ</t>
    </rPh>
    <phoneticPr fontId="10"/>
  </si>
  <si>
    <t>_11・重度研修</t>
    <phoneticPr fontId="12"/>
  </si>
  <si>
    <t>_11・基礎２</t>
    <phoneticPr fontId="12"/>
  </si>
  <si>
    <t>_11・基礎１</t>
    <phoneticPr fontId="12"/>
  </si>
  <si>
    <t>_11_C重度研修１．０＿０．５＿０．５</t>
    <phoneticPr fontId="12"/>
  </si>
  <si>
    <t>_11_C通院１２．０＿０．５＿０．５</t>
    <phoneticPr fontId="12"/>
  </si>
  <si>
    <t>_11_C通院１１．５＿１．０＿０．５</t>
    <phoneticPr fontId="12"/>
  </si>
  <si>
    <t>_11_C通院１１．５＿０．５＿１．０</t>
    <phoneticPr fontId="12"/>
  </si>
  <si>
    <t>_11_C通院１１．５＿０．５＿０．５</t>
    <phoneticPr fontId="12"/>
  </si>
  <si>
    <t>_11_C通院１１．０＿１．５＿０．５</t>
    <phoneticPr fontId="12"/>
  </si>
  <si>
    <t>_11_C通院１１．０＿１．０＿１．０</t>
    <phoneticPr fontId="12"/>
  </si>
  <si>
    <t>_11_C通院１１．０＿１．０＿０．５</t>
    <phoneticPr fontId="12"/>
  </si>
  <si>
    <t>_11_C通院１１．０＿０．５＿１．５</t>
    <phoneticPr fontId="12"/>
  </si>
  <si>
    <t>_11_C通院１１．０＿０．５＿１．０</t>
    <phoneticPr fontId="12"/>
  </si>
  <si>
    <t>_11_C通院１１．０＿０．５＿０．５</t>
    <phoneticPr fontId="12"/>
  </si>
  <si>
    <t>_11_C通院１０．５＿２．０＿０．５</t>
    <phoneticPr fontId="12"/>
  </si>
  <si>
    <t>_11_C通院１０．５＿１．５＿１．０</t>
    <phoneticPr fontId="12"/>
  </si>
  <si>
    <t>_11_C通院１０．５＿１．５＿０．５</t>
    <phoneticPr fontId="12"/>
  </si>
  <si>
    <t>_11_C通院１０．５＿１．０＿１．５</t>
    <phoneticPr fontId="12"/>
  </si>
  <si>
    <t>_11_C通院１０．５＿１．０＿１．０</t>
    <phoneticPr fontId="12"/>
  </si>
  <si>
    <t>_11_C通院１０．５＿０．５＿２．０</t>
    <phoneticPr fontId="12"/>
  </si>
  <si>
    <t>_11_C通院１０．５＿０．５＿１．５</t>
    <phoneticPr fontId="12"/>
  </si>
  <si>
    <t>_11_C通院１０．５＿０．５＿１．０</t>
    <phoneticPr fontId="12"/>
  </si>
  <si>
    <t>_11_C通院１０．５＿０．５＿０．５</t>
    <phoneticPr fontId="12"/>
  </si>
  <si>
    <t>_11_C身体１．５＿１．０＿０．５</t>
    <phoneticPr fontId="12"/>
  </si>
  <si>
    <t>_11_C身体１．５＿０．５＿１．０</t>
    <phoneticPr fontId="12"/>
  </si>
  <si>
    <t>_11_C身体１．５＿０．５＿０．５</t>
    <phoneticPr fontId="12"/>
  </si>
  <si>
    <t>_11_C身体１．０＿１．５＿０．５</t>
    <phoneticPr fontId="12"/>
  </si>
  <si>
    <t>_11_C身体１．０＿１．０＿１．０</t>
    <phoneticPr fontId="12"/>
  </si>
  <si>
    <t>_11_C身体１．０＿１．０＿０．５</t>
    <phoneticPr fontId="12"/>
  </si>
  <si>
    <t>_11_C身体１．０＿０．５＿１．５</t>
    <phoneticPr fontId="12"/>
  </si>
  <si>
    <t>_11_C身体１．０＿０．５＿１．０</t>
    <phoneticPr fontId="12"/>
  </si>
  <si>
    <t>_11_C身体０．５＿２．０＿０．５</t>
    <phoneticPr fontId="12"/>
  </si>
  <si>
    <t>_11_C身体０．５＿１．５＿１．０</t>
    <phoneticPr fontId="12"/>
  </si>
  <si>
    <t>_11_C身体０．５＿１．５＿０．５</t>
    <phoneticPr fontId="12"/>
  </si>
  <si>
    <t>_11_C身体０．５＿１．０＿１．５</t>
    <phoneticPr fontId="12"/>
  </si>
  <si>
    <t>_11_C身体０．５＿１．０＿１．０</t>
    <phoneticPr fontId="12"/>
  </si>
  <si>
    <t>_11_C身体０．５＿１．０＿０．５</t>
    <phoneticPr fontId="12"/>
  </si>
  <si>
    <t>_11_C身体０．５＿０．５＿２．０</t>
    <phoneticPr fontId="12"/>
  </si>
  <si>
    <t>_11_C身体０．５＿０．５＿１．５</t>
    <phoneticPr fontId="12"/>
  </si>
  <si>
    <t>_11_C身体０．５＿０．５＿１．０</t>
    <phoneticPr fontId="12"/>
  </si>
  <si>
    <t>_11_C身体０．５＿０．５＿０．５</t>
    <phoneticPr fontId="12"/>
  </si>
  <si>
    <t>_11_B重度研修１．０＿１．０</t>
    <phoneticPr fontId="12"/>
  </si>
  <si>
    <t>_11_B重度研修１．０＿０．５</t>
    <phoneticPr fontId="12"/>
  </si>
  <si>
    <t>_11_B通院１２．５＿０．５</t>
    <phoneticPr fontId="12"/>
  </si>
  <si>
    <t>_11_B通院１２．０＿１．０</t>
    <phoneticPr fontId="12"/>
  </si>
  <si>
    <t>_11_B通院１２．０＿０．５</t>
    <phoneticPr fontId="12"/>
  </si>
  <si>
    <t>_11_B通院１１．５＿１．５</t>
    <phoneticPr fontId="12"/>
  </si>
  <si>
    <t>_11_B通院１１．５＿１．０</t>
    <phoneticPr fontId="12"/>
  </si>
  <si>
    <t>_11_B通院１１．０＿２．０</t>
    <phoneticPr fontId="12"/>
  </si>
  <si>
    <t>_11_B通院１１．０＿１．５</t>
    <phoneticPr fontId="12"/>
  </si>
  <si>
    <t>_11_B通院１１．０＿１．０</t>
    <phoneticPr fontId="12"/>
  </si>
  <si>
    <t>_11_B通院１１．０＿０．５</t>
    <phoneticPr fontId="12"/>
  </si>
  <si>
    <t>_11_B通院１０．５＿２．５</t>
    <phoneticPr fontId="12"/>
  </si>
  <si>
    <t>_11_B通院１０．５＿２．０</t>
    <phoneticPr fontId="12"/>
  </si>
  <si>
    <t>_11_B通院１０．５＿１．５</t>
    <phoneticPr fontId="12"/>
  </si>
  <si>
    <t>_11_B通院１０．５＿１．０</t>
    <phoneticPr fontId="12"/>
  </si>
  <si>
    <t>_11_B通院１０．５＿０．５</t>
    <phoneticPr fontId="12"/>
  </si>
  <si>
    <t>_11_B身体２．５＿０．５</t>
    <phoneticPr fontId="12"/>
  </si>
  <si>
    <t>_11_B身体２．０＿０．５</t>
    <phoneticPr fontId="12"/>
  </si>
  <si>
    <t>_11_B身体１．５＿１．５</t>
    <phoneticPr fontId="12"/>
  </si>
  <si>
    <t>_11_B身体１．５＿１．０</t>
    <phoneticPr fontId="12"/>
  </si>
  <si>
    <t>_11_B身体１．５＿０．５</t>
    <phoneticPr fontId="12"/>
  </si>
  <si>
    <t>_11_B身体１．０＿２．０</t>
    <phoneticPr fontId="12"/>
  </si>
  <si>
    <t>_11_B身体１．０＿１．５</t>
    <phoneticPr fontId="12"/>
  </si>
  <si>
    <t>_11_B身体１．０＿０．５</t>
    <phoneticPr fontId="12"/>
  </si>
  <si>
    <t>_11_B身体０．５＿２．５</t>
    <phoneticPr fontId="12"/>
  </si>
  <si>
    <t>_11_B身体０．５＿２．０</t>
    <phoneticPr fontId="12"/>
  </si>
  <si>
    <t>_11_B身体０．５＿１．５</t>
    <phoneticPr fontId="12"/>
  </si>
  <si>
    <t>_11_B身体０．５＿１．０</t>
    <phoneticPr fontId="12"/>
  </si>
  <si>
    <t>_11_B身体０．５＿０．５</t>
    <phoneticPr fontId="12"/>
  </si>
  <si>
    <t>_11_A通院２増０．５</t>
    <phoneticPr fontId="12"/>
  </si>
  <si>
    <t>_11_A家事増０．２５</t>
    <phoneticPr fontId="12"/>
  </si>
  <si>
    <t>_11_A通院１増０．５</t>
    <phoneticPr fontId="12"/>
  </si>
  <si>
    <t>_11_A重度研修増１０．５</t>
    <phoneticPr fontId="12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</si>
  <si>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</si>
  <si>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</si>
  <si>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</si>
  <si>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</si>
  <si>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</si>
  <si>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</si>
  <si>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</si>
  <si>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</si>
  <si>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</si>
  <si>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</si>
  <si>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</si>
  <si>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</si>
  <si>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</si>
  <si>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</si>
  <si>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</si>
  <si>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</si>
  <si>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</si>
  <si>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</si>
  <si>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</si>
  <si>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2"/>
  </si>
  <si>
    <t>_11_A重度研修１０．５</t>
    <phoneticPr fontId="12"/>
  </si>
  <si>
    <t>_11_A重度研修１０．０</t>
    <phoneticPr fontId="12"/>
  </si>
  <si>
    <t>_11_A重度研修９．５</t>
    <phoneticPr fontId="12"/>
  </si>
  <si>
    <t>_11_A重度研修９．０</t>
    <phoneticPr fontId="12"/>
  </si>
  <si>
    <t>_11_A重度研修８．５</t>
    <phoneticPr fontId="12"/>
  </si>
  <si>
    <t>_11_A重度研修８．０</t>
    <phoneticPr fontId="12"/>
  </si>
  <si>
    <t>_11_A重度研修７．５</t>
    <phoneticPr fontId="12"/>
  </si>
  <si>
    <t>_11_A重度研修７．０</t>
    <phoneticPr fontId="12"/>
  </si>
  <si>
    <t>_11_A重度研修６．５</t>
    <phoneticPr fontId="12"/>
  </si>
  <si>
    <t>_11_A重度研修６．０</t>
    <phoneticPr fontId="12"/>
  </si>
  <si>
    <t>_11_A重度研修５．５</t>
    <phoneticPr fontId="12"/>
  </si>
  <si>
    <t>_11_A重度研修５．０</t>
    <phoneticPr fontId="12"/>
  </si>
  <si>
    <t>_11_A重度研修４．５</t>
    <phoneticPr fontId="12"/>
  </si>
  <si>
    <t>_11_A重度研修４．０</t>
    <phoneticPr fontId="12"/>
  </si>
  <si>
    <t>_11_A重度研修３．５</t>
    <phoneticPr fontId="12"/>
  </si>
  <si>
    <t>_11_A重度研修３．０</t>
    <phoneticPr fontId="12"/>
  </si>
  <si>
    <t>_11_A重度研修２．０</t>
    <phoneticPr fontId="12"/>
  </si>
  <si>
    <t>_11_A重度研修１．５</t>
    <phoneticPr fontId="12"/>
  </si>
  <si>
    <t>_11_A重度研修１．０</t>
    <phoneticPr fontId="12"/>
  </si>
  <si>
    <t>_11_A身体増０．５</t>
    <phoneticPr fontId="12"/>
  </si>
  <si>
    <t>_11_A身体０．５</t>
    <phoneticPr fontId="12"/>
  </si>
  <si>
    <t>11_居宅介護　名前定義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</si>
</sst>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2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12" xfId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8" xfId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8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3" fontId="7" fillId="2" borderId="5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4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4" borderId="1" xfId="11" applyFont="1" applyFill="1" applyBorder="1">
      <alignment vertical="center"/>
    </xf>
    <xf numFmtId="0" fontId="6" fillId="0" borderId="12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9" fontId="5" fillId="0" borderId="12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9" fontId="5" fillId="0" borderId="13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38" fontId="6" fillId="0" borderId="0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vertical="center"/>
    </xf>
    <xf numFmtId="38" fontId="6" fillId="0" borderId="11" xfId="1" applyNumberFormat="1" applyFont="1" applyFill="1" applyBorder="1" applyAlignment="1">
      <alignment horizontal="right" vertical="center"/>
    </xf>
    <xf numFmtId="38" fontId="6" fillId="0" borderId="11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14" xfId="1" applyFont="1" applyFill="1" applyBorder="1" applyAlignment="1">
      <alignment vertical="top"/>
    </xf>
    <xf numFmtId="9" fontId="5" fillId="0" borderId="4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left" vertical="top"/>
    </xf>
    <xf numFmtId="3" fontId="6" fillId="0" borderId="11" xfId="1" applyNumberFormat="1" applyFont="1" applyFill="1" applyBorder="1" applyAlignment="1">
      <alignment horizontal="left" vertical="top"/>
    </xf>
    <xf numFmtId="0" fontId="6" fillId="3" borderId="15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/>
    <xf numFmtId="0" fontId="8" fillId="0" borderId="11" xfId="1" applyFont="1" applyFill="1" applyBorder="1" applyAlignment="1"/>
    <xf numFmtId="0" fontId="8" fillId="0" borderId="12" xfId="1" applyFont="1" applyFill="1" applyBorder="1" applyAlignment="1"/>
    <xf numFmtId="9" fontId="5" fillId="0" borderId="13" xfId="1" applyNumberFormat="1" applyFont="1" applyFill="1" applyBorder="1" applyAlignment="1">
      <alignment vertical="center"/>
    </xf>
    <xf numFmtId="0" fontId="8" fillId="0" borderId="10" xfId="1" applyFont="1" applyFill="1" applyBorder="1" applyAlignment="1"/>
    <xf numFmtId="0" fontId="8" fillId="0" borderId="4" xfId="1" applyFont="1" applyFill="1" applyBorder="1" applyAlignment="1"/>
    <xf numFmtId="0" fontId="8" fillId="0" borderId="9" xfId="1" applyFont="1" applyFill="1" applyBorder="1" applyAlignment="1"/>
    <xf numFmtId="0" fontId="9" fillId="0" borderId="12" xfId="1" applyFont="1" applyFill="1" applyBorder="1" applyAlignment="1">
      <alignment vertical="center"/>
    </xf>
    <xf numFmtId="0" fontId="8" fillId="0" borderId="15" xfId="1" applyFont="1" applyFill="1" applyBorder="1" applyAlignment="1"/>
    <xf numFmtId="0" fontId="8" fillId="0" borderId="14" xfId="1" applyFont="1" applyFill="1" applyBorder="1" applyAlignment="1"/>
    <xf numFmtId="0" fontId="8" fillId="0" borderId="11" xfId="1" applyFont="1" applyFill="1" applyBorder="1" applyAlignment="1">
      <alignment horizontal="left" vertical="top"/>
    </xf>
    <xf numFmtId="0" fontId="8" fillId="0" borderId="12" xfId="1" applyFont="1" applyFill="1" applyBorder="1" applyAlignment="1">
      <alignment horizontal="left" vertical="top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9" fontId="8" fillId="0" borderId="13" xfId="1" applyNumberFormat="1" applyFont="1" applyFill="1" applyBorder="1" applyAlignment="1">
      <alignment vertical="center"/>
    </xf>
    <xf numFmtId="9" fontId="8" fillId="0" borderId="11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8" fillId="0" borderId="11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38" fontId="8" fillId="0" borderId="11" xfId="1" applyNumberFormat="1" applyFont="1" applyFill="1" applyBorder="1" applyAlignment="1">
      <alignment horizontal="right" vertical="center"/>
    </xf>
    <xf numFmtId="38" fontId="8" fillId="0" borderId="0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9" fontId="8" fillId="0" borderId="14" xfId="1" applyNumberFormat="1" applyFont="1" applyFill="1" applyBorder="1" applyAlignment="1">
      <alignment vertical="center"/>
    </xf>
    <xf numFmtId="9" fontId="8" fillId="0" borderId="0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 shrinkToFit="1"/>
    </xf>
    <xf numFmtId="0" fontId="3" fillId="0" borderId="12" xfId="1" applyFont="1" applyFill="1" applyBorder="1" applyAlignment="1">
      <alignment vertical="center" shrinkToFit="1"/>
    </xf>
    <xf numFmtId="0" fontId="3" fillId="0" borderId="10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left" vertical="top"/>
    </xf>
    <xf numFmtId="3" fontId="5" fillId="0" borderId="11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right" vertical="center"/>
    </xf>
    <xf numFmtId="0" fontId="5" fillId="3" borderId="12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8" fillId="0" borderId="13" xfId="1" applyFont="1" applyFill="1" applyBorder="1" applyAlignment="1"/>
    <xf numFmtId="0" fontId="6" fillId="0" borderId="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38" fontId="5" fillId="2" borderId="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vertical="top" wrapText="1"/>
    </xf>
    <xf numFmtId="176" fontId="5" fillId="0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horizontal="left" vertical="top" wrapText="1"/>
    </xf>
    <xf numFmtId="0" fontId="6" fillId="0" borderId="9" xfId="1" applyNumberFormat="1" applyFont="1" applyFill="1" applyBorder="1" applyAlignment="1">
      <alignment horizontal="left" vertical="top" wrapText="1"/>
    </xf>
    <xf numFmtId="0" fontId="6" fillId="0" borderId="10" xfId="1" applyNumberFormat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left" vertical="top" wrapText="1"/>
    </xf>
    <xf numFmtId="3" fontId="5" fillId="0" borderId="12" xfId="1" applyNumberFormat="1" applyFont="1" applyFill="1" applyBorder="1" applyAlignment="1">
      <alignment horizontal="right" vertical="center"/>
    </xf>
    <xf numFmtId="0" fontId="5" fillId="3" borderId="12" xfId="1" applyFont="1" applyFill="1" applyBorder="1" applyAlignment="1">
      <alignment horizontal="right" vertical="center"/>
    </xf>
    <xf numFmtId="3" fontId="5" fillId="3" borderId="3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14" xfId="1" applyFont="1" applyFill="1" applyBorder="1" applyAlignment="1">
      <alignment vertical="top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0" fontId="6" fillId="0" borderId="11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12" xfId="1" applyNumberFormat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</cellXfs>
  <cellStyles count="18">
    <cellStyle name="桁区切り 2" xfId="2" xr:uid="{00000000-0005-0000-0000-000000000000}"/>
    <cellStyle name="標準" xfId="0" builtinId="0"/>
    <cellStyle name="標準 10" xfId="6" xr:uid="{00000000-0005-0000-0000-000002000000}"/>
    <cellStyle name="標準 11" xfId="12" xr:uid="{00000000-0005-0000-0000-000003000000}"/>
    <cellStyle name="標準 13" xfId="13" xr:uid="{00000000-0005-0000-0000-000004000000}"/>
    <cellStyle name="標準 14" xfId="5" xr:uid="{00000000-0005-0000-0000-000005000000}"/>
    <cellStyle name="標準 14 2" xfId="7" xr:uid="{00000000-0005-0000-0000-000006000000}"/>
    <cellStyle name="標準 2" xfId="1" xr:uid="{00000000-0005-0000-0000-000007000000}"/>
    <cellStyle name="標準 2 2" xfId="8" xr:uid="{00000000-0005-0000-0000-000008000000}"/>
    <cellStyle name="標準 2 2 2" xfId="10" xr:uid="{00000000-0005-0000-0000-000009000000}"/>
    <cellStyle name="標準 2 2 3" xfId="17" xr:uid="{00000000-0005-0000-0000-00000A000000}"/>
    <cellStyle name="標準 2 3" xfId="11" xr:uid="{00000000-0005-0000-0000-00000B000000}"/>
    <cellStyle name="標準 3" xfId="3" xr:uid="{00000000-0005-0000-0000-00000C000000}"/>
    <cellStyle name="標準 3 2" xfId="16" xr:uid="{00000000-0005-0000-0000-00000D000000}"/>
    <cellStyle name="標準 4" xfId="14" xr:uid="{00000000-0005-0000-0000-00000E000000}"/>
    <cellStyle name="標準 5" xfId="9" xr:uid="{00000000-0005-0000-0000-00000F000000}"/>
    <cellStyle name="標準 76" xfId="4" xr:uid="{00000000-0005-0000-0000-000010000000}"/>
    <cellStyle name="標準 9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91"/>
    <col min="2" max="2" width="52.3671875" style="91" customWidth="1"/>
    <col min="3" max="3" width="8.47265625" style="91" customWidth="1"/>
    <col min="4" max="16384" width="9" style="91"/>
  </cols>
  <sheetData>
    <row r="1" spans="1:3" x14ac:dyDescent="0.3">
      <c r="B1" s="92" t="s">
        <v>4481</v>
      </c>
    </row>
    <row r="3" spans="1:3" x14ac:dyDescent="0.3">
      <c r="A3" s="93" t="s">
        <v>856</v>
      </c>
      <c r="B3" s="102" t="s">
        <v>1124</v>
      </c>
      <c r="C3" s="95" t="s">
        <v>857</v>
      </c>
    </row>
    <row r="4" spans="1:3" x14ac:dyDescent="0.3">
      <c r="A4" s="93">
        <v>1</v>
      </c>
      <c r="B4" s="94" t="s">
        <v>4480</v>
      </c>
      <c r="C4" s="96">
        <v>249</v>
      </c>
    </row>
    <row r="5" spans="1:3" x14ac:dyDescent="0.3">
      <c r="A5" s="93">
        <v>2</v>
      </c>
      <c r="B5" s="93" t="s">
        <v>858</v>
      </c>
      <c r="C5" s="96">
        <v>393</v>
      </c>
    </row>
    <row r="6" spans="1:3" x14ac:dyDescent="0.3">
      <c r="A6" s="93">
        <v>3</v>
      </c>
      <c r="B6" s="93" t="s">
        <v>859</v>
      </c>
      <c r="C6" s="96">
        <v>571</v>
      </c>
    </row>
    <row r="7" spans="1:3" x14ac:dyDescent="0.3">
      <c r="A7" s="93">
        <v>4</v>
      </c>
      <c r="B7" s="93" t="s">
        <v>860</v>
      </c>
      <c r="C7" s="96">
        <v>652</v>
      </c>
    </row>
    <row r="8" spans="1:3" x14ac:dyDescent="0.3">
      <c r="A8" s="93">
        <v>5</v>
      </c>
      <c r="B8" s="93" t="s">
        <v>861</v>
      </c>
      <c r="C8" s="96">
        <v>734</v>
      </c>
    </row>
    <row r="9" spans="1:3" x14ac:dyDescent="0.3">
      <c r="A9" s="93">
        <v>6</v>
      </c>
      <c r="B9" s="93" t="s">
        <v>862</v>
      </c>
      <c r="C9" s="96">
        <v>815</v>
      </c>
    </row>
    <row r="10" spans="1:3" x14ac:dyDescent="0.3">
      <c r="A10" s="93">
        <v>7</v>
      </c>
      <c r="B10" s="93" t="s">
        <v>863</v>
      </c>
      <c r="C10" s="96">
        <v>896</v>
      </c>
    </row>
    <row r="11" spans="1:3" x14ac:dyDescent="0.3">
      <c r="A11" s="93">
        <v>8</v>
      </c>
      <c r="B11" s="93" t="s">
        <v>864</v>
      </c>
      <c r="C11" s="96">
        <v>977</v>
      </c>
    </row>
    <row r="12" spans="1:3" x14ac:dyDescent="0.3">
      <c r="A12" s="93">
        <v>9</v>
      </c>
      <c r="B12" s="93" t="s">
        <v>865</v>
      </c>
      <c r="C12" s="96">
        <v>1058</v>
      </c>
    </row>
    <row r="13" spans="1:3" x14ac:dyDescent="0.3">
      <c r="A13" s="93">
        <v>10</v>
      </c>
      <c r="B13" s="93" t="s">
        <v>866</v>
      </c>
      <c r="C13" s="96">
        <v>1139</v>
      </c>
    </row>
    <row r="14" spans="1:3" x14ac:dyDescent="0.3">
      <c r="A14" s="93">
        <v>11</v>
      </c>
      <c r="B14" s="93" t="s">
        <v>867</v>
      </c>
      <c r="C14" s="96">
        <v>1220</v>
      </c>
    </row>
    <row r="15" spans="1:3" x14ac:dyDescent="0.3">
      <c r="A15" s="93">
        <v>12</v>
      </c>
      <c r="B15" s="93" t="s">
        <v>868</v>
      </c>
      <c r="C15" s="96">
        <v>1301</v>
      </c>
    </row>
    <row r="16" spans="1:3" x14ac:dyDescent="0.3">
      <c r="A16" s="93">
        <v>13</v>
      </c>
      <c r="B16" s="93" t="s">
        <v>869</v>
      </c>
      <c r="C16" s="96">
        <v>1382</v>
      </c>
    </row>
    <row r="17" spans="1:3" x14ac:dyDescent="0.3">
      <c r="A17" s="93">
        <v>14</v>
      </c>
      <c r="B17" s="93" t="s">
        <v>870</v>
      </c>
      <c r="C17" s="96">
        <v>1463</v>
      </c>
    </row>
    <row r="18" spans="1:3" x14ac:dyDescent="0.3">
      <c r="A18" s="93">
        <v>15</v>
      </c>
      <c r="B18" s="93" t="s">
        <v>871</v>
      </c>
      <c r="C18" s="96">
        <v>1544</v>
      </c>
    </row>
    <row r="19" spans="1:3" x14ac:dyDescent="0.3">
      <c r="A19" s="93">
        <v>16</v>
      </c>
      <c r="B19" s="93" t="s">
        <v>872</v>
      </c>
      <c r="C19" s="96">
        <v>1625</v>
      </c>
    </row>
    <row r="20" spans="1:3" x14ac:dyDescent="0.3">
      <c r="A20" s="93">
        <v>17</v>
      </c>
      <c r="B20" s="93" t="s">
        <v>873</v>
      </c>
      <c r="C20" s="96">
        <v>1706</v>
      </c>
    </row>
    <row r="21" spans="1:3" x14ac:dyDescent="0.3">
      <c r="A21" s="93">
        <v>18</v>
      </c>
      <c r="B21" s="93" t="s">
        <v>874</v>
      </c>
      <c r="C21" s="96">
        <v>1787</v>
      </c>
    </row>
    <row r="22" spans="1:3" x14ac:dyDescent="0.3">
      <c r="A22" s="93">
        <v>19</v>
      </c>
      <c r="B22" s="93" t="s">
        <v>875</v>
      </c>
      <c r="C22" s="96">
        <v>1868</v>
      </c>
    </row>
    <row r="23" spans="1:3" x14ac:dyDescent="0.3">
      <c r="A23" s="93">
        <v>20</v>
      </c>
      <c r="B23" s="93" t="s">
        <v>876</v>
      </c>
      <c r="C23" s="96">
        <v>1949</v>
      </c>
    </row>
    <row r="24" spans="1:3" x14ac:dyDescent="0.3">
      <c r="A24" s="93">
        <v>21</v>
      </c>
      <c r="B24" s="93" t="s">
        <v>877</v>
      </c>
      <c r="C24" s="96">
        <v>2030</v>
      </c>
    </row>
    <row r="25" spans="1:3" x14ac:dyDescent="0.3">
      <c r="A25" s="93">
        <v>22</v>
      </c>
      <c r="B25" s="94" t="s">
        <v>4479</v>
      </c>
      <c r="C25" s="96">
        <v>81</v>
      </c>
    </row>
    <row r="26" spans="1:3" x14ac:dyDescent="0.3">
      <c r="A26" s="93">
        <v>23</v>
      </c>
      <c r="B26" s="93" t="s">
        <v>878</v>
      </c>
      <c r="C26" s="96">
        <v>162</v>
      </c>
    </row>
    <row r="27" spans="1:3" x14ac:dyDescent="0.3">
      <c r="A27" s="93">
        <v>24</v>
      </c>
      <c r="B27" s="93" t="s">
        <v>879</v>
      </c>
      <c r="C27" s="96">
        <v>243</v>
      </c>
    </row>
    <row r="28" spans="1:3" x14ac:dyDescent="0.3">
      <c r="A28" s="93">
        <v>25</v>
      </c>
      <c r="B28" s="93" t="s">
        <v>880</v>
      </c>
      <c r="C28" s="96">
        <v>324</v>
      </c>
    </row>
    <row r="29" spans="1:3" x14ac:dyDescent="0.3">
      <c r="A29" s="93">
        <v>26</v>
      </c>
      <c r="B29" s="93" t="s">
        <v>881</v>
      </c>
      <c r="C29" s="96">
        <v>405</v>
      </c>
    </row>
    <row r="30" spans="1:3" x14ac:dyDescent="0.3">
      <c r="A30" s="93">
        <v>27</v>
      </c>
      <c r="B30" s="93" t="s">
        <v>882</v>
      </c>
      <c r="C30" s="96">
        <v>486</v>
      </c>
    </row>
    <row r="31" spans="1:3" x14ac:dyDescent="0.3">
      <c r="A31" s="93">
        <v>28</v>
      </c>
      <c r="B31" s="93" t="s">
        <v>883</v>
      </c>
      <c r="C31" s="96">
        <v>567</v>
      </c>
    </row>
    <row r="32" spans="1:3" x14ac:dyDescent="0.3">
      <c r="A32" s="93">
        <v>29</v>
      </c>
      <c r="B32" s="93" t="s">
        <v>884</v>
      </c>
      <c r="C32" s="96">
        <v>648</v>
      </c>
    </row>
    <row r="33" spans="1:3" x14ac:dyDescent="0.3">
      <c r="A33" s="93">
        <v>30</v>
      </c>
      <c r="B33" s="93" t="s">
        <v>885</v>
      </c>
      <c r="C33" s="96">
        <v>729</v>
      </c>
    </row>
    <row r="34" spans="1:3" x14ac:dyDescent="0.3">
      <c r="A34" s="93">
        <v>31</v>
      </c>
      <c r="B34" s="93" t="s">
        <v>886</v>
      </c>
      <c r="C34" s="96">
        <v>810</v>
      </c>
    </row>
    <row r="35" spans="1:3" x14ac:dyDescent="0.3">
      <c r="A35" s="93">
        <v>32</v>
      </c>
      <c r="B35" s="93" t="s">
        <v>887</v>
      </c>
      <c r="C35" s="96">
        <v>891</v>
      </c>
    </row>
    <row r="36" spans="1:3" x14ac:dyDescent="0.3">
      <c r="A36" s="93">
        <v>33</v>
      </c>
      <c r="B36" s="93" t="s">
        <v>888</v>
      </c>
      <c r="C36" s="96">
        <v>972</v>
      </c>
    </row>
    <row r="37" spans="1:3" x14ac:dyDescent="0.3">
      <c r="A37" s="93">
        <v>34</v>
      </c>
      <c r="B37" s="93" t="s">
        <v>889</v>
      </c>
      <c r="C37" s="96">
        <v>1053</v>
      </c>
    </row>
    <row r="38" spans="1:3" x14ac:dyDescent="0.3">
      <c r="A38" s="93">
        <v>35</v>
      </c>
      <c r="B38" s="93" t="s">
        <v>890</v>
      </c>
      <c r="C38" s="96">
        <v>1134</v>
      </c>
    </row>
    <row r="39" spans="1:3" x14ac:dyDescent="0.3">
      <c r="A39" s="93">
        <v>36</v>
      </c>
      <c r="B39" s="93" t="s">
        <v>891</v>
      </c>
      <c r="C39" s="96">
        <v>1215</v>
      </c>
    </row>
    <row r="40" spans="1:3" x14ac:dyDescent="0.3">
      <c r="A40" s="93">
        <v>37</v>
      </c>
      <c r="B40" s="93" t="s">
        <v>892</v>
      </c>
      <c r="C40" s="96">
        <v>1296</v>
      </c>
    </row>
    <row r="41" spans="1:3" x14ac:dyDescent="0.3">
      <c r="A41" s="93">
        <v>38</v>
      </c>
      <c r="B41" s="93" t="s">
        <v>893</v>
      </c>
      <c r="C41" s="96">
        <v>1377</v>
      </c>
    </row>
    <row r="42" spans="1:3" x14ac:dyDescent="0.3">
      <c r="A42" s="93">
        <v>39</v>
      </c>
      <c r="B42" s="93" t="s">
        <v>894</v>
      </c>
      <c r="C42" s="96">
        <v>1458</v>
      </c>
    </row>
    <row r="43" spans="1:3" x14ac:dyDescent="0.3">
      <c r="A43" s="93">
        <v>40</v>
      </c>
      <c r="B43" s="93" t="s">
        <v>895</v>
      </c>
      <c r="C43" s="96">
        <v>1539</v>
      </c>
    </row>
    <row r="44" spans="1:3" x14ac:dyDescent="0.3">
      <c r="A44" s="93">
        <v>41</v>
      </c>
      <c r="B44" s="93" t="s">
        <v>896</v>
      </c>
      <c r="C44" s="96">
        <v>1620</v>
      </c>
    </row>
    <row r="45" spans="1:3" x14ac:dyDescent="0.3">
      <c r="A45" s="93">
        <v>42</v>
      </c>
      <c r="B45" s="93" t="s">
        <v>897</v>
      </c>
      <c r="C45" s="96">
        <v>1701</v>
      </c>
    </row>
    <row r="46" spans="1:3" x14ac:dyDescent="0.3">
      <c r="A46" s="93">
        <v>43</v>
      </c>
      <c r="B46" s="97" t="s">
        <v>4478</v>
      </c>
      <c r="C46" s="96">
        <v>184</v>
      </c>
    </row>
    <row r="47" spans="1:3" x14ac:dyDescent="0.3">
      <c r="A47" s="93">
        <v>44</v>
      </c>
      <c r="B47" s="97" t="s">
        <v>4477</v>
      </c>
      <c r="C47" s="96">
        <v>274</v>
      </c>
    </row>
    <row r="48" spans="1:3" x14ac:dyDescent="0.3">
      <c r="A48" s="93">
        <v>45</v>
      </c>
      <c r="B48" s="97" t="s">
        <v>4476</v>
      </c>
      <c r="C48" s="96">
        <v>366</v>
      </c>
    </row>
    <row r="49" spans="1:3" x14ac:dyDescent="0.3">
      <c r="A49" s="93">
        <v>46</v>
      </c>
      <c r="B49" s="97" t="s">
        <v>898</v>
      </c>
      <c r="C49" s="96">
        <v>457</v>
      </c>
    </row>
    <row r="50" spans="1:3" x14ac:dyDescent="0.3">
      <c r="A50" s="93">
        <v>47</v>
      </c>
      <c r="B50" s="97" t="s">
        <v>4475</v>
      </c>
      <c r="C50" s="96">
        <v>549</v>
      </c>
    </row>
    <row r="51" spans="1:3" x14ac:dyDescent="0.3">
      <c r="A51" s="93">
        <v>48</v>
      </c>
      <c r="B51" s="97" t="s">
        <v>4474</v>
      </c>
      <c r="C51" s="96">
        <v>633</v>
      </c>
    </row>
    <row r="52" spans="1:3" x14ac:dyDescent="0.3">
      <c r="A52" s="93">
        <v>49</v>
      </c>
      <c r="B52" s="97" t="s">
        <v>4473</v>
      </c>
      <c r="C52" s="96">
        <v>717</v>
      </c>
    </row>
    <row r="53" spans="1:3" x14ac:dyDescent="0.3">
      <c r="A53" s="93">
        <v>50</v>
      </c>
      <c r="B53" s="97" t="s">
        <v>4472</v>
      </c>
      <c r="C53" s="96">
        <v>801</v>
      </c>
    </row>
    <row r="54" spans="1:3" x14ac:dyDescent="0.3">
      <c r="A54" s="93">
        <v>51</v>
      </c>
      <c r="B54" s="97" t="s">
        <v>4471</v>
      </c>
      <c r="C54" s="96">
        <v>885</v>
      </c>
    </row>
    <row r="55" spans="1:3" x14ac:dyDescent="0.3">
      <c r="A55" s="93">
        <v>52</v>
      </c>
      <c r="B55" s="97" t="s">
        <v>4470</v>
      </c>
      <c r="C55" s="96">
        <v>969</v>
      </c>
    </row>
    <row r="56" spans="1:3" x14ac:dyDescent="0.3">
      <c r="A56" s="93">
        <v>53</v>
      </c>
      <c r="B56" s="97" t="s">
        <v>4469</v>
      </c>
      <c r="C56" s="96">
        <v>1053</v>
      </c>
    </row>
    <row r="57" spans="1:3" x14ac:dyDescent="0.3">
      <c r="A57" s="93">
        <v>54</v>
      </c>
      <c r="B57" s="97" t="s">
        <v>4468</v>
      </c>
      <c r="C57" s="96">
        <v>1137</v>
      </c>
    </row>
    <row r="58" spans="1:3" x14ac:dyDescent="0.3">
      <c r="A58" s="93">
        <v>55</v>
      </c>
      <c r="B58" s="97" t="s">
        <v>4467</v>
      </c>
      <c r="C58" s="96">
        <v>1221</v>
      </c>
    </row>
    <row r="59" spans="1:3" x14ac:dyDescent="0.3">
      <c r="A59" s="93">
        <v>56</v>
      </c>
      <c r="B59" s="97" t="s">
        <v>4466</v>
      </c>
      <c r="C59" s="96">
        <v>1305</v>
      </c>
    </row>
    <row r="60" spans="1:3" x14ac:dyDescent="0.3">
      <c r="A60" s="93">
        <v>57</v>
      </c>
      <c r="B60" s="97" t="s">
        <v>4465</v>
      </c>
      <c r="C60" s="96">
        <v>1389</v>
      </c>
    </row>
    <row r="61" spans="1:3" x14ac:dyDescent="0.3">
      <c r="A61" s="93">
        <v>58</v>
      </c>
      <c r="B61" s="97" t="s">
        <v>4464</v>
      </c>
      <c r="C61" s="96">
        <v>1473</v>
      </c>
    </row>
    <row r="62" spans="1:3" x14ac:dyDescent="0.3">
      <c r="A62" s="93">
        <v>59</v>
      </c>
      <c r="B62" s="97" t="s">
        <v>4463</v>
      </c>
      <c r="C62" s="96">
        <v>1557</v>
      </c>
    </row>
    <row r="63" spans="1:3" x14ac:dyDescent="0.3">
      <c r="A63" s="93">
        <v>60</v>
      </c>
      <c r="B63" s="97" t="s">
        <v>4462</v>
      </c>
      <c r="C63" s="96">
        <v>1641</v>
      </c>
    </row>
    <row r="64" spans="1:3" x14ac:dyDescent="0.3">
      <c r="A64" s="93">
        <v>61</v>
      </c>
      <c r="B64" s="97" t="s">
        <v>4461</v>
      </c>
      <c r="C64" s="96">
        <v>1725</v>
      </c>
    </row>
    <row r="65" spans="1:5" x14ac:dyDescent="0.3">
      <c r="A65" s="93">
        <v>62</v>
      </c>
      <c r="B65" s="97" t="s">
        <v>4460</v>
      </c>
      <c r="C65" s="96">
        <v>1809</v>
      </c>
    </row>
    <row r="66" spans="1:5" x14ac:dyDescent="0.3">
      <c r="A66" s="93">
        <v>63</v>
      </c>
      <c r="B66" s="104" t="s">
        <v>4459</v>
      </c>
      <c r="C66" s="96">
        <v>84</v>
      </c>
      <c r="E66" s="103"/>
    </row>
    <row r="67" spans="1:5" x14ac:dyDescent="0.3">
      <c r="A67" s="93">
        <v>64</v>
      </c>
      <c r="B67" s="104" t="s">
        <v>4458</v>
      </c>
      <c r="C67" s="96">
        <v>168</v>
      </c>
    </row>
    <row r="68" spans="1:5" x14ac:dyDescent="0.3">
      <c r="A68" s="93">
        <v>65</v>
      </c>
      <c r="B68" s="104" t="s">
        <v>4457</v>
      </c>
      <c r="C68" s="96">
        <v>252</v>
      </c>
    </row>
    <row r="69" spans="1:5" x14ac:dyDescent="0.3">
      <c r="A69" s="93">
        <v>66</v>
      </c>
      <c r="B69" s="104" t="s">
        <v>4456</v>
      </c>
      <c r="C69" s="96">
        <v>336</v>
      </c>
    </row>
    <row r="70" spans="1:5" x14ac:dyDescent="0.3">
      <c r="A70" s="93">
        <v>67</v>
      </c>
      <c r="B70" s="104" t="s">
        <v>4455</v>
      </c>
      <c r="C70" s="96">
        <v>420</v>
      </c>
    </row>
    <row r="71" spans="1:5" x14ac:dyDescent="0.3">
      <c r="A71" s="93">
        <v>68</v>
      </c>
      <c r="B71" s="104" t="s">
        <v>4454</v>
      </c>
      <c r="C71" s="96">
        <v>504</v>
      </c>
    </row>
    <row r="72" spans="1:5" x14ac:dyDescent="0.3">
      <c r="A72" s="93">
        <v>69</v>
      </c>
      <c r="B72" s="104" t="s">
        <v>4453</v>
      </c>
      <c r="C72" s="96">
        <v>588</v>
      </c>
    </row>
    <row r="73" spans="1:5" x14ac:dyDescent="0.3">
      <c r="A73" s="93">
        <v>70</v>
      </c>
      <c r="B73" s="104" t="s">
        <v>4452</v>
      </c>
      <c r="C73" s="96">
        <v>672</v>
      </c>
    </row>
    <row r="74" spans="1:5" x14ac:dyDescent="0.3">
      <c r="A74" s="93">
        <v>71</v>
      </c>
      <c r="B74" s="104" t="s">
        <v>4451</v>
      </c>
      <c r="C74" s="96">
        <v>756</v>
      </c>
    </row>
    <row r="75" spans="1:5" x14ac:dyDescent="0.3">
      <c r="A75" s="93">
        <v>72</v>
      </c>
      <c r="B75" s="104" t="s">
        <v>4450</v>
      </c>
      <c r="C75" s="96">
        <v>840</v>
      </c>
    </row>
    <row r="76" spans="1:5" x14ac:dyDescent="0.3">
      <c r="A76" s="93">
        <v>73</v>
      </c>
      <c r="B76" s="104" t="s">
        <v>4449</v>
      </c>
      <c r="C76" s="96">
        <v>924</v>
      </c>
    </row>
    <row r="77" spans="1:5" x14ac:dyDescent="0.3">
      <c r="A77" s="93">
        <v>74</v>
      </c>
      <c r="B77" s="104" t="s">
        <v>4448</v>
      </c>
      <c r="C77" s="96">
        <v>1008</v>
      </c>
    </row>
    <row r="78" spans="1:5" x14ac:dyDescent="0.3">
      <c r="A78" s="93">
        <v>75</v>
      </c>
      <c r="B78" s="104" t="s">
        <v>4447</v>
      </c>
      <c r="C78" s="96">
        <v>1092</v>
      </c>
    </row>
    <row r="79" spans="1:5" x14ac:dyDescent="0.3">
      <c r="A79" s="93">
        <v>76</v>
      </c>
      <c r="B79" s="104" t="s">
        <v>4446</v>
      </c>
      <c r="C79" s="96">
        <v>1176</v>
      </c>
    </row>
    <row r="80" spans="1:5" x14ac:dyDescent="0.3">
      <c r="A80" s="93">
        <v>77</v>
      </c>
      <c r="B80" s="104" t="s">
        <v>4445</v>
      </c>
      <c r="C80" s="96">
        <v>1260</v>
      </c>
    </row>
    <row r="81" spans="1:3" x14ac:dyDescent="0.3">
      <c r="A81" s="93">
        <v>78</v>
      </c>
      <c r="B81" s="104" t="s">
        <v>4444</v>
      </c>
      <c r="C81" s="96">
        <v>1344</v>
      </c>
    </row>
    <row r="82" spans="1:3" x14ac:dyDescent="0.3">
      <c r="A82" s="93">
        <v>79</v>
      </c>
      <c r="B82" s="104" t="s">
        <v>4443</v>
      </c>
      <c r="C82" s="96">
        <v>1428</v>
      </c>
    </row>
    <row r="83" spans="1:3" x14ac:dyDescent="0.3">
      <c r="A83" s="93">
        <v>80</v>
      </c>
      <c r="B83" s="104" t="s">
        <v>4442</v>
      </c>
      <c r="C83" s="96">
        <v>1512</v>
      </c>
    </row>
    <row r="84" spans="1:3" x14ac:dyDescent="0.3">
      <c r="A84" s="93">
        <v>81</v>
      </c>
      <c r="B84" s="104" t="s">
        <v>4441</v>
      </c>
      <c r="C84" s="96">
        <v>1596</v>
      </c>
    </row>
    <row r="85" spans="1:3" x14ac:dyDescent="0.3">
      <c r="A85" s="93">
        <v>82</v>
      </c>
      <c r="B85" s="104" t="s">
        <v>4440</v>
      </c>
      <c r="C85" s="96">
        <v>1680</v>
      </c>
    </row>
    <row r="86" spans="1:3" x14ac:dyDescent="0.3">
      <c r="A86" s="93">
        <v>83</v>
      </c>
      <c r="B86" s="104" t="s">
        <v>4439</v>
      </c>
      <c r="C86" s="96">
        <v>1764</v>
      </c>
    </row>
    <row r="87" spans="1:3" x14ac:dyDescent="0.3">
      <c r="A87" s="93">
        <v>84</v>
      </c>
      <c r="B87" s="93" t="s">
        <v>899</v>
      </c>
      <c r="C87" s="96">
        <v>249</v>
      </c>
    </row>
    <row r="88" spans="1:3" x14ac:dyDescent="0.3">
      <c r="A88" s="93">
        <v>85</v>
      </c>
      <c r="B88" s="93" t="s">
        <v>900</v>
      </c>
      <c r="C88" s="96">
        <v>393</v>
      </c>
    </row>
    <row r="89" spans="1:3" x14ac:dyDescent="0.3">
      <c r="A89" s="93">
        <v>86</v>
      </c>
      <c r="B89" s="93" t="s">
        <v>901</v>
      </c>
      <c r="C89" s="96">
        <v>571</v>
      </c>
    </row>
    <row r="90" spans="1:3" x14ac:dyDescent="0.3">
      <c r="A90" s="93">
        <v>87</v>
      </c>
      <c r="B90" s="93" t="s">
        <v>902</v>
      </c>
      <c r="C90" s="96">
        <v>652</v>
      </c>
    </row>
    <row r="91" spans="1:3" x14ac:dyDescent="0.3">
      <c r="A91" s="93">
        <v>88</v>
      </c>
      <c r="B91" s="93" t="s">
        <v>903</v>
      </c>
      <c r="C91" s="96">
        <v>734</v>
      </c>
    </row>
    <row r="92" spans="1:3" x14ac:dyDescent="0.3">
      <c r="A92" s="93">
        <v>89</v>
      </c>
      <c r="B92" s="93" t="s">
        <v>904</v>
      </c>
      <c r="C92" s="96">
        <v>815</v>
      </c>
    </row>
    <row r="93" spans="1:3" x14ac:dyDescent="0.3">
      <c r="A93" s="93">
        <v>90</v>
      </c>
      <c r="B93" s="93" t="s">
        <v>905</v>
      </c>
      <c r="C93" s="96">
        <v>896</v>
      </c>
    </row>
    <row r="94" spans="1:3" x14ac:dyDescent="0.3">
      <c r="A94" s="93">
        <v>91</v>
      </c>
      <c r="B94" s="93" t="s">
        <v>906</v>
      </c>
      <c r="C94" s="96">
        <v>977</v>
      </c>
    </row>
    <row r="95" spans="1:3" x14ac:dyDescent="0.3">
      <c r="A95" s="93">
        <v>92</v>
      </c>
      <c r="B95" s="93" t="s">
        <v>907</v>
      </c>
      <c r="C95" s="96">
        <v>1058</v>
      </c>
    </row>
    <row r="96" spans="1:3" x14ac:dyDescent="0.3">
      <c r="A96" s="93">
        <v>93</v>
      </c>
      <c r="B96" s="93" t="s">
        <v>908</v>
      </c>
      <c r="C96" s="96">
        <v>1139</v>
      </c>
    </row>
    <row r="97" spans="1:3" x14ac:dyDescent="0.3">
      <c r="A97" s="93">
        <v>94</v>
      </c>
      <c r="B97" s="93" t="s">
        <v>909</v>
      </c>
      <c r="C97" s="96">
        <v>1220</v>
      </c>
    </row>
    <row r="98" spans="1:3" x14ac:dyDescent="0.3">
      <c r="A98" s="93">
        <v>95</v>
      </c>
      <c r="B98" s="93" t="s">
        <v>910</v>
      </c>
      <c r="C98" s="96">
        <v>1301</v>
      </c>
    </row>
    <row r="99" spans="1:3" x14ac:dyDescent="0.3">
      <c r="A99" s="93">
        <v>96</v>
      </c>
      <c r="B99" s="93" t="s">
        <v>911</v>
      </c>
      <c r="C99" s="96">
        <v>1382</v>
      </c>
    </row>
    <row r="100" spans="1:3" x14ac:dyDescent="0.3">
      <c r="A100" s="93">
        <v>97</v>
      </c>
      <c r="B100" s="93" t="s">
        <v>912</v>
      </c>
      <c r="C100" s="96">
        <v>1463</v>
      </c>
    </row>
    <row r="101" spans="1:3" x14ac:dyDescent="0.3">
      <c r="A101" s="93">
        <v>98</v>
      </c>
      <c r="B101" s="93" t="s">
        <v>913</v>
      </c>
      <c r="C101" s="96">
        <v>1544</v>
      </c>
    </row>
    <row r="102" spans="1:3" x14ac:dyDescent="0.3">
      <c r="A102" s="93">
        <v>99</v>
      </c>
      <c r="B102" s="93" t="s">
        <v>914</v>
      </c>
      <c r="C102" s="96">
        <v>1625</v>
      </c>
    </row>
    <row r="103" spans="1:3" x14ac:dyDescent="0.3">
      <c r="A103" s="93">
        <v>100</v>
      </c>
      <c r="B103" s="93" t="s">
        <v>915</v>
      </c>
      <c r="C103" s="96">
        <v>1706</v>
      </c>
    </row>
    <row r="104" spans="1:3" x14ac:dyDescent="0.3">
      <c r="A104" s="93">
        <v>101</v>
      </c>
      <c r="B104" s="93" t="s">
        <v>916</v>
      </c>
      <c r="C104" s="96">
        <v>1787</v>
      </c>
    </row>
    <row r="105" spans="1:3" x14ac:dyDescent="0.3">
      <c r="A105" s="93">
        <v>102</v>
      </c>
      <c r="B105" s="93" t="s">
        <v>917</v>
      </c>
      <c r="C105" s="96">
        <v>1868</v>
      </c>
    </row>
    <row r="106" spans="1:3" x14ac:dyDescent="0.3">
      <c r="A106" s="93">
        <v>103</v>
      </c>
      <c r="B106" s="93" t="s">
        <v>918</v>
      </c>
      <c r="C106" s="96">
        <v>1949</v>
      </c>
    </row>
    <row r="107" spans="1:3" x14ac:dyDescent="0.3">
      <c r="A107" s="93">
        <v>104</v>
      </c>
      <c r="B107" s="93" t="s">
        <v>919</v>
      </c>
      <c r="C107" s="96">
        <v>2030</v>
      </c>
    </row>
    <row r="108" spans="1:3" x14ac:dyDescent="0.3">
      <c r="A108" s="93">
        <v>105</v>
      </c>
      <c r="B108" s="94" t="s">
        <v>4438</v>
      </c>
      <c r="C108" s="96">
        <v>81</v>
      </c>
    </row>
    <row r="109" spans="1:3" x14ac:dyDescent="0.3">
      <c r="A109" s="93">
        <v>106</v>
      </c>
      <c r="B109" s="93" t="s">
        <v>920</v>
      </c>
      <c r="C109" s="96">
        <v>162</v>
      </c>
    </row>
    <row r="110" spans="1:3" x14ac:dyDescent="0.3">
      <c r="A110" s="93">
        <v>107</v>
      </c>
      <c r="B110" s="93" t="s">
        <v>921</v>
      </c>
      <c r="C110" s="96">
        <v>243</v>
      </c>
    </row>
    <row r="111" spans="1:3" x14ac:dyDescent="0.3">
      <c r="A111" s="93">
        <v>108</v>
      </c>
      <c r="B111" s="93" t="s">
        <v>922</v>
      </c>
      <c r="C111" s="96">
        <v>324</v>
      </c>
    </row>
    <row r="112" spans="1:3" x14ac:dyDescent="0.3">
      <c r="A112" s="93">
        <v>109</v>
      </c>
      <c r="B112" s="93" t="s">
        <v>923</v>
      </c>
      <c r="C112" s="96">
        <v>405</v>
      </c>
    </row>
    <row r="113" spans="1:3" x14ac:dyDescent="0.3">
      <c r="A113" s="93">
        <v>110</v>
      </c>
      <c r="B113" s="93" t="s">
        <v>924</v>
      </c>
      <c r="C113" s="96">
        <v>486</v>
      </c>
    </row>
    <row r="114" spans="1:3" x14ac:dyDescent="0.3">
      <c r="A114" s="93">
        <v>111</v>
      </c>
      <c r="B114" s="93" t="s">
        <v>925</v>
      </c>
      <c r="C114" s="96">
        <v>567</v>
      </c>
    </row>
    <row r="115" spans="1:3" x14ac:dyDescent="0.3">
      <c r="A115" s="93">
        <v>112</v>
      </c>
      <c r="B115" s="93" t="s">
        <v>926</v>
      </c>
      <c r="C115" s="96">
        <v>648</v>
      </c>
    </row>
    <row r="116" spans="1:3" x14ac:dyDescent="0.3">
      <c r="A116" s="93">
        <v>113</v>
      </c>
      <c r="B116" s="93" t="s">
        <v>927</v>
      </c>
      <c r="C116" s="96">
        <v>729</v>
      </c>
    </row>
    <row r="117" spans="1:3" x14ac:dyDescent="0.3">
      <c r="A117" s="93">
        <v>114</v>
      </c>
      <c r="B117" s="93" t="s">
        <v>928</v>
      </c>
      <c r="C117" s="96">
        <v>810</v>
      </c>
    </row>
    <row r="118" spans="1:3" x14ac:dyDescent="0.3">
      <c r="A118" s="93">
        <v>115</v>
      </c>
      <c r="B118" s="93" t="s">
        <v>929</v>
      </c>
      <c r="C118" s="96">
        <v>891</v>
      </c>
    </row>
    <row r="119" spans="1:3" x14ac:dyDescent="0.3">
      <c r="A119" s="93">
        <v>116</v>
      </c>
      <c r="B119" s="93" t="s">
        <v>930</v>
      </c>
      <c r="C119" s="96">
        <v>972</v>
      </c>
    </row>
    <row r="120" spans="1:3" x14ac:dyDescent="0.3">
      <c r="A120" s="93">
        <v>117</v>
      </c>
      <c r="B120" s="93" t="s">
        <v>931</v>
      </c>
      <c r="C120" s="96">
        <v>1053</v>
      </c>
    </row>
    <row r="121" spans="1:3" x14ac:dyDescent="0.3">
      <c r="A121" s="93">
        <v>118</v>
      </c>
      <c r="B121" s="93" t="s">
        <v>932</v>
      </c>
      <c r="C121" s="96">
        <v>1134</v>
      </c>
    </row>
    <row r="122" spans="1:3" x14ac:dyDescent="0.3">
      <c r="A122" s="93">
        <v>119</v>
      </c>
      <c r="B122" s="93" t="s">
        <v>933</v>
      </c>
      <c r="C122" s="96">
        <v>1215</v>
      </c>
    </row>
    <row r="123" spans="1:3" x14ac:dyDescent="0.3">
      <c r="A123" s="93">
        <v>120</v>
      </c>
      <c r="B123" s="93" t="s">
        <v>934</v>
      </c>
      <c r="C123" s="96">
        <v>1296</v>
      </c>
    </row>
    <row r="124" spans="1:3" x14ac:dyDescent="0.3">
      <c r="A124" s="93">
        <v>121</v>
      </c>
      <c r="B124" s="93" t="s">
        <v>935</v>
      </c>
      <c r="C124" s="96">
        <v>1377</v>
      </c>
    </row>
    <row r="125" spans="1:3" x14ac:dyDescent="0.3">
      <c r="A125" s="93">
        <v>122</v>
      </c>
      <c r="B125" s="93" t="s">
        <v>936</v>
      </c>
      <c r="C125" s="96">
        <v>1458</v>
      </c>
    </row>
    <row r="126" spans="1:3" x14ac:dyDescent="0.3">
      <c r="A126" s="93">
        <v>123</v>
      </c>
      <c r="B126" s="93" t="s">
        <v>937</v>
      </c>
      <c r="C126" s="96">
        <v>1539</v>
      </c>
    </row>
    <row r="127" spans="1:3" x14ac:dyDescent="0.3">
      <c r="A127" s="93">
        <v>124</v>
      </c>
      <c r="B127" s="93" t="s">
        <v>938</v>
      </c>
      <c r="C127" s="96">
        <v>1620</v>
      </c>
    </row>
    <row r="128" spans="1:3" x14ac:dyDescent="0.3">
      <c r="A128" s="93">
        <v>125</v>
      </c>
      <c r="B128" s="93" t="s">
        <v>939</v>
      </c>
      <c r="C128" s="96">
        <v>1701</v>
      </c>
    </row>
    <row r="129" spans="1:3" x14ac:dyDescent="0.3">
      <c r="A129" s="93">
        <v>126</v>
      </c>
      <c r="B129" s="93" t="s">
        <v>940</v>
      </c>
      <c r="C129" s="96">
        <v>102</v>
      </c>
    </row>
    <row r="130" spans="1:3" x14ac:dyDescent="0.3">
      <c r="A130" s="93">
        <v>127</v>
      </c>
      <c r="B130" s="93" t="s">
        <v>941</v>
      </c>
      <c r="C130" s="96">
        <v>148</v>
      </c>
    </row>
    <row r="131" spans="1:3" x14ac:dyDescent="0.3">
      <c r="A131" s="93">
        <v>128</v>
      </c>
      <c r="B131" s="93" t="s">
        <v>942</v>
      </c>
      <c r="C131" s="96">
        <v>191</v>
      </c>
    </row>
    <row r="132" spans="1:3" x14ac:dyDescent="0.3">
      <c r="A132" s="93">
        <v>129</v>
      </c>
      <c r="B132" s="93" t="s">
        <v>943</v>
      </c>
      <c r="C132" s="96">
        <v>232</v>
      </c>
    </row>
    <row r="133" spans="1:3" x14ac:dyDescent="0.3">
      <c r="A133" s="93">
        <v>130</v>
      </c>
      <c r="B133" s="93" t="s">
        <v>944</v>
      </c>
      <c r="C133" s="96">
        <v>268</v>
      </c>
    </row>
    <row r="134" spans="1:3" x14ac:dyDescent="0.3">
      <c r="A134" s="93">
        <v>131</v>
      </c>
      <c r="B134" s="93" t="s">
        <v>945</v>
      </c>
      <c r="C134" s="96">
        <v>302</v>
      </c>
    </row>
    <row r="135" spans="1:3" x14ac:dyDescent="0.3">
      <c r="A135" s="93">
        <v>132</v>
      </c>
      <c r="B135" s="93" t="s">
        <v>946</v>
      </c>
      <c r="C135" s="96">
        <v>336</v>
      </c>
    </row>
    <row r="136" spans="1:3" x14ac:dyDescent="0.3">
      <c r="A136" s="93">
        <v>133</v>
      </c>
      <c r="B136" s="93" t="s">
        <v>947</v>
      </c>
      <c r="C136" s="96">
        <v>370</v>
      </c>
    </row>
    <row r="137" spans="1:3" x14ac:dyDescent="0.3">
      <c r="A137" s="93">
        <v>134</v>
      </c>
      <c r="B137" s="93" t="s">
        <v>948</v>
      </c>
      <c r="C137" s="96">
        <v>404</v>
      </c>
    </row>
    <row r="138" spans="1:3" x14ac:dyDescent="0.3">
      <c r="A138" s="93">
        <v>135</v>
      </c>
      <c r="B138" s="93" t="s">
        <v>949</v>
      </c>
      <c r="C138" s="96">
        <v>438</v>
      </c>
    </row>
    <row r="139" spans="1:3" x14ac:dyDescent="0.3">
      <c r="A139" s="93">
        <v>136</v>
      </c>
      <c r="B139" s="93" t="s">
        <v>950</v>
      </c>
      <c r="C139" s="96">
        <v>472</v>
      </c>
    </row>
    <row r="140" spans="1:3" x14ac:dyDescent="0.3">
      <c r="A140" s="93">
        <v>137</v>
      </c>
      <c r="B140" s="93" t="s">
        <v>951</v>
      </c>
      <c r="C140" s="96">
        <v>506</v>
      </c>
    </row>
    <row r="141" spans="1:3" x14ac:dyDescent="0.3">
      <c r="A141" s="93">
        <v>138</v>
      </c>
      <c r="B141" s="93" t="s">
        <v>952</v>
      </c>
      <c r="C141" s="96">
        <v>540</v>
      </c>
    </row>
    <row r="142" spans="1:3" x14ac:dyDescent="0.3">
      <c r="A142" s="93">
        <v>139</v>
      </c>
      <c r="B142" s="93" t="s">
        <v>953</v>
      </c>
      <c r="C142" s="96">
        <v>574</v>
      </c>
    </row>
    <row r="143" spans="1:3" x14ac:dyDescent="0.3">
      <c r="A143" s="93">
        <v>140</v>
      </c>
      <c r="B143" s="93" t="s">
        <v>954</v>
      </c>
      <c r="C143" s="96">
        <v>608</v>
      </c>
    </row>
    <row r="144" spans="1:3" x14ac:dyDescent="0.3">
      <c r="A144" s="93">
        <v>141</v>
      </c>
      <c r="B144" s="93" t="s">
        <v>955</v>
      </c>
      <c r="C144" s="96">
        <v>642</v>
      </c>
    </row>
    <row r="145" spans="1:3" x14ac:dyDescent="0.3">
      <c r="A145" s="93">
        <v>142</v>
      </c>
      <c r="B145" s="93" t="s">
        <v>956</v>
      </c>
      <c r="C145" s="96">
        <v>676</v>
      </c>
    </row>
    <row r="146" spans="1:3" x14ac:dyDescent="0.3">
      <c r="A146" s="93">
        <v>143</v>
      </c>
      <c r="B146" s="93" t="s">
        <v>957</v>
      </c>
      <c r="C146" s="96">
        <v>710</v>
      </c>
    </row>
    <row r="147" spans="1:3" x14ac:dyDescent="0.3">
      <c r="A147" s="93">
        <v>144</v>
      </c>
      <c r="B147" s="93" t="s">
        <v>958</v>
      </c>
      <c r="C147" s="96">
        <v>744</v>
      </c>
    </row>
    <row r="148" spans="1:3" x14ac:dyDescent="0.3">
      <c r="A148" s="93">
        <v>145</v>
      </c>
      <c r="B148" s="93" t="s">
        <v>959</v>
      </c>
      <c r="C148" s="96">
        <v>778</v>
      </c>
    </row>
    <row r="149" spans="1:3" x14ac:dyDescent="0.3">
      <c r="A149" s="93">
        <v>146</v>
      </c>
      <c r="B149" s="93" t="s">
        <v>960</v>
      </c>
      <c r="C149" s="96">
        <v>812</v>
      </c>
    </row>
    <row r="150" spans="1:3" x14ac:dyDescent="0.3">
      <c r="A150" s="93">
        <v>147</v>
      </c>
      <c r="B150" s="93" t="s">
        <v>961</v>
      </c>
      <c r="C150" s="96">
        <v>846</v>
      </c>
    </row>
    <row r="151" spans="1:3" x14ac:dyDescent="0.3">
      <c r="A151" s="93">
        <v>148</v>
      </c>
      <c r="B151" s="93" t="s">
        <v>962</v>
      </c>
      <c r="C151" s="96">
        <v>880</v>
      </c>
    </row>
    <row r="152" spans="1:3" x14ac:dyDescent="0.3">
      <c r="A152" s="93">
        <v>149</v>
      </c>
      <c r="B152" s="93" t="s">
        <v>963</v>
      </c>
      <c r="C152" s="96">
        <v>914</v>
      </c>
    </row>
    <row r="153" spans="1:3" x14ac:dyDescent="0.3">
      <c r="A153" s="93">
        <v>150</v>
      </c>
      <c r="B153" s="93" t="s">
        <v>964</v>
      </c>
      <c r="C153" s="96">
        <v>948</v>
      </c>
    </row>
    <row r="154" spans="1:3" x14ac:dyDescent="0.3">
      <c r="A154" s="93">
        <v>151</v>
      </c>
      <c r="B154" s="93" t="s">
        <v>965</v>
      </c>
      <c r="C154" s="96">
        <v>982</v>
      </c>
    </row>
    <row r="155" spans="1:3" x14ac:dyDescent="0.3">
      <c r="A155" s="93">
        <v>152</v>
      </c>
      <c r="B155" s="93" t="s">
        <v>966</v>
      </c>
      <c r="C155" s="96">
        <v>1016</v>
      </c>
    </row>
    <row r="156" spans="1:3" x14ac:dyDescent="0.3">
      <c r="A156" s="93">
        <v>153</v>
      </c>
      <c r="B156" s="93" t="s">
        <v>967</v>
      </c>
      <c r="C156" s="96">
        <v>1050</v>
      </c>
    </row>
    <row r="157" spans="1:3" x14ac:dyDescent="0.3">
      <c r="A157" s="93">
        <v>154</v>
      </c>
      <c r="B157" s="93" t="s">
        <v>968</v>
      </c>
      <c r="C157" s="96">
        <v>1084</v>
      </c>
    </row>
    <row r="158" spans="1:3" x14ac:dyDescent="0.3">
      <c r="A158" s="93">
        <v>155</v>
      </c>
      <c r="B158" s="93" t="s">
        <v>969</v>
      </c>
      <c r="C158" s="96">
        <v>1118</v>
      </c>
    </row>
    <row r="159" spans="1:3" x14ac:dyDescent="0.3">
      <c r="A159" s="93">
        <v>156</v>
      </c>
      <c r="B159" s="93" t="s">
        <v>970</v>
      </c>
      <c r="C159" s="96">
        <v>1152</v>
      </c>
    </row>
    <row r="160" spans="1:3" x14ac:dyDescent="0.3">
      <c r="A160" s="93">
        <v>157</v>
      </c>
      <c r="B160" s="93" t="s">
        <v>971</v>
      </c>
      <c r="C160" s="96">
        <v>1186</v>
      </c>
    </row>
    <row r="161" spans="1:3" x14ac:dyDescent="0.3">
      <c r="A161" s="93">
        <v>158</v>
      </c>
      <c r="B161" s="93" t="s">
        <v>972</v>
      </c>
      <c r="C161" s="96">
        <v>1220</v>
      </c>
    </row>
    <row r="162" spans="1:3" x14ac:dyDescent="0.3">
      <c r="A162" s="93">
        <v>159</v>
      </c>
      <c r="B162" s="93" t="s">
        <v>973</v>
      </c>
      <c r="C162" s="96">
        <v>1254</v>
      </c>
    </row>
    <row r="163" spans="1:3" x14ac:dyDescent="0.3">
      <c r="A163" s="93">
        <v>160</v>
      </c>
      <c r="B163" s="93" t="s">
        <v>974</v>
      </c>
      <c r="C163" s="96">
        <v>1288</v>
      </c>
    </row>
    <row r="164" spans="1:3" x14ac:dyDescent="0.3">
      <c r="A164" s="93">
        <v>161</v>
      </c>
      <c r="B164" s="93" t="s">
        <v>975</v>
      </c>
      <c r="C164" s="96">
        <v>1322</v>
      </c>
    </row>
    <row r="165" spans="1:3" x14ac:dyDescent="0.3">
      <c r="A165" s="93">
        <v>162</v>
      </c>
      <c r="B165" s="93" t="s">
        <v>976</v>
      </c>
      <c r="C165" s="96">
        <v>1356</v>
      </c>
    </row>
    <row r="166" spans="1:3" x14ac:dyDescent="0.3">
      <c r="A166" s="93">
        <v>163</v>
      </c>
      <c r="B166" s="93" t="s">
        <v>977</v>
      </c>
      <c r="C166" s="96">
        <v>1390</v>
      </c>
    </row>
    <row r="167" spans="1:3" x14ac:dyDescent="0.3">
      <c r="A167" s="93">
        <v>164</v>
      </c>
      <c r="B167" s="93" t="s">
        <v>978</v>
      </c>
      <c r="C167" s="96">
        <v>1424</v>
      </c>
    </row>
    <row r="168" spans="1:3" x14ac:dyDescent="0.3">
      <c r="A168" s="93">
        <v>165</v>
      </c>
      <c r="B168" s="93" t="s">
        <v>979</v>
      </c>
      <c r="C168" s="96">
        <v>1458</v>
      </c>
    </row>
    <row r="169" spans="1:3" x14ac:dyDescent="0.3">
      <c r="A169" s="93">
        <v>166</v>
      </c>
      <c r="B169" s="93" t="s">
        <v>980</v>
      </c>
      <c r="C169" s="96">
        <v>1492</v>
      </c>
    </row>
    <row r="170" spans="1:3" x14ac:dyDescent="0.3">
      <c r="A170" s="93">
        <v>167</v>
      </c>
      <c r="B170" s="94" t="s">
        <v>4437</v>
      </c>
      <c r="C170" s="96">
        <v>34</v>
      </c>
    </row>
    <row r="171" spans="1:3" x14ac:dyDescent="0.3">
      <c r="A171" s="93">
        <v>168</v>
      </c>
      <c r="B171" s="93" t="s">
        <v>981</v>
      </c>
      <c r="C171" s="96">
        <v>68</v>
      </c>
    </row>
    <row r="172" spans="1:3" x14ac:dyDescent="0.3">
      <c r="A172" s="93">
        <v>169</v>
      </c>
      <c r="B172" s="93" t="s">
        <v>982</v>
      </c>
      <c r="C172" s="96">
        <v>102</v>
      </c>
    </row>
    <row r="173" spans="1:3" x14ac:dyDescent="0.3">
      <c r="A173" s="93">
        <v>170</v>
      </c>
      <c r="B173" s="93" t="s">
        <v>983</v>
      </c>
      <c r="C173" s="96">
        <v>136</v>
      </c>
    </row>
    <row r="174" spans="1:3" x14ac:dyDescent="0.3">
      <c r="A174" s="93">
        <v>171</v>
      </c>
      <c r="B174" s="93" t="s">
        <v>984</v>
      </c>
      <c r="C174" s="96">
        <v>170</v>
      </c>
    </row>
    <row r="175" spans="1:3" x14ac:dyDescent="0.3">
      <c r="A175" s="93">
        <v>172</v>
      </c>
      <c r="B175" s="93" t="s">
        <v>985</v>
      </c>
      <c r="C175" s="96">
        <v>204</v>
      </c>
    </row>
    <row r="176" spans="1:3" x14ac:dyDescent="0.3">
      <c r="A176" s="93">
        <v>173</v>
      </c>
      <c r="B176" s="93" t="s">
        <v>986</v>
      </c>
      <c r="C176" s="96">
        <v>238</v>
      </c>
    </row>
    <row r="177" spans="1:3" x14ac:dyDescent="0.3">
      <c r="A177" s="93">
        <v>174</v>
      </c>
      <c r="B177" s="93" t="s">
        <v>987</v>
      </c>
      <c r="C177" s="96">
        <v>272</v>
      </c>
    </row>
    <row r="178" spans="1:3" x14ac:dyDescent="0.3">
      <c r="A178" s="93">
        <v>175</v>
      </c>
      <c r="B178" s="93" t="s">
        <v>988</v>
      </c>
      <c r="C178" s="96">
        <v>306</v>
      </c>
    </row>
    <row r="179" spans="1:3" x14ac:dyDescent="0.3">
      <c r="A179" s="93">
        <v>176</v>
      </c>
      <c r="B179" s="93" t="s">
        <v>989</v>
      </c>
      <c r="C179" s="96">
        <v>340</v>
      </c>
    </row>
    <row r="180" spans="1:3" x14ac:dyDescent="0.3">
      <c r="A180" s="93">
        <v>177</v>
      </c>
      <c r="B180" s="93" t="s">
        <v>990</v>
      </c>
      <c r="C180" s="96">
        <v>374</v>
      </c>
    </row>
    <row r="181" spans="1:3" x14ac:dyDescent="0.3">
      <c r="A181" s="93">
        <v>178</v>
      </c>
      <c r="B181" s="93" t="s">
        <v>991</v>
      </c>
      <c r="C181" s="96">
        <v>408</v>
      </c>
    </row>
    <row r="182" spans="1:3" x14ac:dyDescent="0.3">
      <c r="A182" s="93">
        <v>179</v>
      </c>
      <c r="B182" s="93" t="s">
        <v>992</v>
      </c>
      <c r="C182" s="96">
        <v>442</v>
      </c>
    </row>
    <row r="183" spans="1:3" x14ac:dyDescent="0.3">
      <c r="A183" s="93">
        <v>180</v>
      </c>
      <c r="B183" s="93" t="s">
        <v>993</v>
      </c>
      <c r="C183" s="96">
        <v>476</v>
      </c>
    </row>
    <row r="184" spans="1:3" x14ac:dyDescent="0.3">
      <c r="A184" s="93">
        <v>181</v>
      </c>
      <c r="B184" s="93" t="s">
        <v>994</v>
      </c>
      <c r="C184" s="96">
        <v>510</v>
      </c>
    </row>
    <row r="185" spans="1:3" x14ac:dyDescent="0.3">
      <c r="A185" s="93">
        <v>182</v>
      </c>
      <c r="B185" s="93" t="s">
        <v>995</v>
      </c>
      <c r="C185" s="96">
        <v>544</v>
      </c>
    </row>
    <row r="186" spans="1:3" x14ac:dyDescent="0.3">
      <c r="A186" s="93">
        <v>183</v>
      </c>
      <c r="B186" s="93" t="s">
        <v>996</v>
      </c>
      <c r="C186" s="96">
        <v>578</v>
      </c>
    </row>
    <row r="187" spans="1:3" x14ac:dyDescent="0.3">
      <c r="A187" s="93">
        <v>184</v>
      </c>
      <c r="B187" s="93" t="s">
        <v>997</v>
      </c>
      <c r="C187" s="96">
        <v>612</v>
      </c>
    </row>
    <row r="188" spans="1:3" x14ac:dyDescent="0.3">
      <c r="A188" s="93">
        <v>185</v>
      </c>
      <c r="B188" s="93" t="s">
        <v>998</v>
      </c>
      <c r="C188" s="96">
        <v>646</v>
      </c>
    </row>
    <row r="189" spans="1:3" x14ac:dyDescent="0.3">
      <c r="A189" s="93">
        <v>186</v>
      </c>
      <c r="B189" s="93" t="s">
        <v>999</v>
      </c>
      <c r="C189" s="96">
        <v>680</v>
      </c>
    </row>
    <row r="190" spans="1:3" x14ac:dyDescent="0.3">
      <c r="A190" s="93">
        <v>187</v>
      </c>
      <c r="B190" s="93" t="s">
        <v>1000</v>
      </c>
      <c r="C190" s="96">
        <v>714</v>
      </c>
    </row>
    <row r="191" spans="1:3" x14ac:dyDescent="0.3">
      <c r="A191" s="93">
        <v>188</v>
      </c>
      <c r="B191" s="93" t="s">
        <v>1001</v>
      </c>
      <c r="C191" s="96">
        <v>748</v>
      </c>
    </row>
    <row r="192" spans="1:3" x14ac:dyDescent="0.3">
      <c r="A192" s="93">
        <v>189</v>
      </c>
      <c r="B192" s="93" t="s">
        <v>1002</v>
      </c>
      <c r="C192" s="96">
        <v>782</v>
      </c>
    </row>
    <row r="193" spans="1:3" x14ac:dyDescent="0.3">
      <c r="A193" s="93">
        <v>190</v>
      </c>
      <c r="B193" s="93" t="s">
        <v>1003</v>
      </c>
      <c r="C193" s="96">
        <v>816</v>
      </c>
    </row>
    <row r="194" spans="1:3" x14ac:dyDescent="0.3">
      <c r="A194" s="93">
        <v>191</v>
      </c>
      <c r="B194" s="93" t="s">
        <v>1004</v>
      </c>
      <c r="C194" s="96">
        <v>850</v>
      </c>
    </row>
    <row r="195" spans="1:3" x14ac:dyDescent="0.3">
      <c r="A195" s="93">
        <v>192</v>
      </c>
      <c r="B195" s="93" t="s">
        <v>1005</v>
      </c>
      <c r="C195" s="96">
        <v>884</v>
      </c>
    </row>
    <row r="196" spans="1:3" x14ac:dyDescent="0.3">
      <c r="A196" s="93">
        <v>193</v>
      </c>
      <c r="B196" s="93" t="s">
        <v>1006</v>
      </c>
      <c r="C196" s="96">
        <v>918</v>
      </c>
    </row>
    <row r="197" spans="1:3" x14ac:dyDescent="0.3">
      <c r="A197" s="93">
        <v>194</v>
      </c>
      <c r="B197" s="93" t="s">
        <v>1007</v>
      </c>
      <c r="C197" s="96">
        <v>952</v>
      </c>
    </row>
    <row r="198" spans="1:3" x14ac:dyDescent="0.3">
      <c r="A198" s="93">
        <v>195</v>
      </c>
      <c r="B198" s="93" t="s">
        <v>1008</v>
      </c>
      <c r="C198" s="96">
        <v>986</v>
      </c>
    </row>
    <row r="199" spans="1:3" x14ac:dyDescent="0.3">
      <c r="A199" s="93">
        <v>196</v>
      </c>
      <c r="B199" s="93" t="s">
        <v>1009</v>
      </c>
      <c r="C199" s="96">
        <v>1020</v>
      </c>
    </row>
    <row r="200" spans="1:3" x14ac:dyDescent="0.3">
      <c r="A200" s="93">
        <v>197</v>
      </c>
      <c r="B200" s="93" t="s">
        <v>1010</v>
      </c>
      <c r="C200" s="96">
        <v>1054</v>
      </c>
    </row>
    <row r="201" spans="1:3" x14ac:dyDescent="0.3">
      <c r="A201" s="93">
        <v>198</v>
      </c>
      <c r="B201" s="93" t="s">
        <v>1011</v>
      </c>
      <c r="C201" s="96">
        <v>1088</v>
      </c>
    </row>
    <row r="202" spans="1:3" x14ac:dyDescent="0.3">
      <c r="A202" s="93">
        <v>199</v>
      </c>
      <c r="B202" s="93" t="s">
        <v>1012</v>
      </c>
      <c r="C202" s="96">
        <v>1122</v>
      </c>
    </row>
    <row r="203" spans="1:3" x14ac:dyDescent="0.3">
      <c r="A203" s="93">
        <v>200</v>
      </c>
      <c r="B203" s="93" t="s">
        <v>1013</v>
      </c>
      <c r="C203" s="96">
        <v>1156</v>
      </c>
    </row>
    <row r="204" spans="1:3" x14ac:dyDescent="0.3">
      <c r="A204" s="93">
        <v>201</v>
      </c>
      <c r="B204" s="93" t="s">
        <v>1014</v>
      </c>
      <c r="C204" s="96">
        <v>1190</v>
      </c>
    </row>
    <row r="205" spans="1:3" x14ac:dyDescent="0.3">
      <c r="A205" s="93">
        <v>202</v>
      </c>
      <c r="B205" s="93" t="s">
        <v>1015</v>
      </c>
      <c r="C205" s="96">
        <v>1224</v>
      </c>
    </row>
    <row r="206" spans="1:3" x14ac:dyDescent="0.3">
      <c r="A206" s="93">
        <v>203</v>
      </c>
      <c r="B206" s="93" t="s">
        <v>1016</v>
      </c>
      <c r="C206" s="96">
        <v>1258</v>
      </c>
    </row>
    <row r="207" spans="1:3" x14ac:dyDescent="0.3">
      <c r="A207" s="93">
        <v>204</v>
      </c>
      <c r="B207" s="93" t="s">
        <v>1017</v>
      </c>
      <c r="C207" s="96">
        <v>1292</v>
      </c>
    </row>
    <row r="208" spans="1:3" x14ac:dyDescent="0.3">
      <c r="A208" s="93">
        <v>205</v>
      </c>
      <c r="B208" s="93" t="s">
        <v>1018</v>
      </c>
      <c r="C208" s="96">
        <v>1326</v>
      </c>
    </row>
    <row r="209" spans="1:3" x14ac:dyDescent="0.3">
      <c r="A209" s="93">
        <v>206</v>
      </c>
      <c r="B209" s="93" t="s">
        <v>1019</v>
      </c>
      <c r="C209" s="96">
        <v>1360</v>
      </c>
    </row>
    <row r="210" spans="1:3" x14ac:dyDescent="0.3">
      <c r="A210" s="93">
        <v>207</v>
      </c>
      <c r="B210" s="93" t="s">
        <v>1020</v>
      </c>
      <c r="C210" s="96">
        <v>1394</v>
      </c>
    </row>
    <row r="211" spans="1:3" x14ac:dyDescent="0.3">
      <c r="A211" s="93">
        <v>208</v>
      </c>
      <c r="B211" s="93" t="s">
        <v>1021</v>
      </c>
      <c r="C211" s="96">
        <v>1428</v>
      </c>
    </row>
    <row r="212" spans="1:3" x14ac:dyDescent="0.3">
      <c r="A212" s="93">
        <v>209</v>
      </c>
      <c r="B212" s="93" t="s">
        <v>1022</v>
      </c>
      <c r="C212" s="96">
        <v>102</v>
      </c>
    </row>
    <row r="213" spans="1:3" x14ac:dyDescent="0.3">
      <c r="A213" s="93">
        <v>210</v>
      </c>
      <c r="B213" s="93" t="s">
        <v>1023</v>
      </c>
      <c r="C213" s="96">
        <v>191</v>
      </c>
    </row>
    <row r="214" spans="1:3" x14ac:dyDescent="0.3">
      <c r="A214" s="93">
        <v>211</v>
      </c>
      <c r="B214" s="93" t="s">
        <v>1024</v>
      </c>
      <c r="C214" s="96">
        <v>268</v>
      </c>
    </row>
    <row r="215" spans="1:3" x14ac:dyDescent="0.3">
      <c r="A215" s="93">
        <v>212</v>
      </c>
      <c r="B215" s="93" t="s">
        <v>1025</v>
      </c>
      <c r="C215" s="96">
        <v>336</v>
      </c>
    </row>
    <row r="216" spans="1:3" x14ac:dyDescent="0.3">
      <c r="A216" s="93">
        <v>213</v>
      </c>
      <c r="B216" s="93" t="s">
        <v>1026</v>
      </c>
      <c r="C216" s="96">
        <v>404</v>
      </c>
    </row>
    <row r="217" spans="1:3" x14ac:dyDescent="0.3">
      <c r="A217" s="93">
        <v>214</v>
      </c>
      <c r="B217" s="93" t="s">
        <v>1027</v>
      </c>
      <c r="C217" s="96">
        <v>472</v>
      </c>
    </row>
    <row r="218" spans="1:3" x14ac:dyDescent="0.3">
      <c r="A218" s="93">
        <v>215</v>
      </c>
      <c r="B218" s="93" t="s">
        <v>1028</v>
      </c>
      <c r="C218" s="96">
        <v>540</v>
      </c>
    </row>
    <row r="219" spans="1:3" x14ac:dyDescent="0.3">
      <c r="A219" s="93">
        <v>216</v>
      </c>
      <c r="B219" s="93" t="s">
        <v>1029</v>
      </c>
      <c r="C219" s="96">
        <v>608</v>
      </c>
    </row>
    <row r="220" spans="1:3" x14ac:dyDescent="0.3">
      <c r="A220" s="93">
        <v>217</v>
      </c>
      <c r="B220" s="93" t="s">
        <v>1030</v>
      </c>
      <c r="C220" s="96">
        <v>676</v>
      </c>
    </row>
    <row r="221" spans="1:3" x14ac:dyDescent="0.3">
      <c r="A221" s="93">
        <v>218</v>
      </c>
      <c r="B221" s="93" t="s">
        <v>1031</v>
      </c>
      <c r="C221" s="96">
        <v>744</v>
      </c>
    </row>
    <row r="222" spans="1:3" x14ac:dyDescent="0.3">
      <c r="A222" s="93">
        <v>219</v>
      </c>
      <c r="B222" s="93" t="s">
        <v>1032</v>
      </c>
      <c r="C222" s="96">
        <v>812</v>
      </c>
    </row>
    <row r="223" spans="1:3" x14ac:dyDescent="0.3">
      <c r="A223" s="93">
        <v>220</v>
      </c>
      <c r="B223" s="93" t="s">
        <v>1033</v>
      </c>
      <c r="C223" s="96">
        <v>880</v>
      </c>
    </row>
    <row r="224" spans="1:3" x14ac:dyDescent="0.3">
      <c r="A224" s="93">
        <v>221</v>
      </c>
      <c r="B224" s="93" t="s">
        <v>1034</v>
      </c>
      <c r="C224" s="96">
        <v>948</v>
      </c>
    </row>
    <row r="225" spans="1:3" x14ac:dyDescent="0.3">
      <c r="A225" s="93">
        <v>222</v>
      </c>
      <c r="B225" s="93" t="s">
        <v>1035</v>
      </c>
      <c r="C225" s="96">
        <v>1016</v>
      </c>
    </row>
    <row r="226" spans="1:3" x14ac:dyDescent="0.3">
      <c r="A226" s="93">
        <v>223</v>
      </c>
      <c r="B226" s="93" t="s">
        <v>1036</v>
      </c>
      <c r="C226" s="96">
        <v>1084</v>
      </c>
    </row>
    <row r="227" spans="1:3" x14ac:dyDescent="0.3">
      <c r="A227" s="93">
        <v>224</v>
      </c>
      <c r="B227" s="93" t="s">
        <v>1037</v>
      </c>
      <c r="C227" s="96">
        <v>1152</v>
      </c>
    </row>
    <row r="228" spans="1:3" x14ac:dyDescent="0.3">
      <c r="A228" s="93">
        <v>225</v>
      </c>
      <c r="B228" s="93" t="s">
        <v>1038</v>
      </c>
      <c r="C228" s="96">
        <v>1220</v>
      </c>
    </row>
    <row r="229" spans="1:3" x14ac:dyDescent="0.3">
      <c r="A229" s="93">
        <v>226</v>
      </c>
      <c r="B229" s="93" t="s">
        <v>1039</v>
      </c>
      <c r="C229" s="96">
        <v>1288</v>
      </c>
    </row>
    <row r="230" spans="1:3" x14ac:dyDescent="0.3">
      <c r="A230" s="93">
        <v>227</v>
      </c>
      <c r="B230" s="93" t="s">
        <v>1040</v>
      </c>
      <c r="C230" s="96">
        <v>1356</v>
      </c>
    </row>
    <row r="231" spans="1:3" x14ac:dyDescent="0.3">
      <c r="A231" s="93">
        <v>228</v>
      </c>
      <c r="B231" s="93" t="s">
        <v>1041</v>
      </c>
      <c r="C231" s="96">
        <v>1424</v>
      </c>
    </row>
    <row r="232" spans="1:3" x14ac:dyDescent="0.3">
      <c r="A232" s="93">
        <v>229</v>
      </c>
      <c r="B232" s="93" t="s">
        <v>1042</v>
      </c>
      <c r="C232" s="96">
        <v>1492</v>
      </c>
    </row>
    <row r="233" spans="1:3" x14ac:dyDescent="0.3">
      <c r="A233" s="93">
        <v>230</v>
      </c>
      <c r="B233" s="94" t="s">
        <v>4436</v>
      </c>
      <c r="C233" s="96">
        <v>68</v>
      </c>
    </row>
    <row r="234" spans="1:3" x14ac:dyDescent="0.3">
      <c r="A234" s="93">
        <v>231</v>
      </c>
      <c r="B234" s="93" t="s">
        <v>1043</v>
      </c>
      <c r="C234" s="96">
        <v>136</v>
      </c>
    </row>
    <row r="235" spans="1:3" x14ac:dyDescent="0.3">
      <c r="A235" s="93">
        <v>232</v>
      </c>
      <c r="B235" s="93" t="s">
        <v>1044</v>
      </c>
      <c r="C235" s="96">
        <v>204</v>
      </c>
    </row>
    <row r="236" spans="1:3" x14ac:dyDescent="0.3">
      <c r="A236" s="93">
        <v>233</v>
      </c>
      <c r="B236" s="93" t="s">
        <v>1045</v>
      </c>
      <c r="C236" s="96">
        <v>272</v>
      </c>
    </row>
    <row r="237" spans="1:3" x14ac:dyDescent="0.3">
      <c r="A237" s="93">
        <v>234</v>
      </c>
      <c r="B237" s="93" t="s">
        <v>1046</v>
      </c>
      <c r="C237" s="96">
        <v>340</v>
      </c>
    </row>
    <row r="238" spans="1:3" x14ac:dyDescent="0.3">
      <c r="A238" s="93">
        <v>235</v>
      </c>
      <c r="B238" s="93" t="s">
        <v>1047</v>
      </c>
      <c r="C238" s="96">
        <v>408</v>
      </c>
    </row>
    <row r="239" spans="1:3" x14ac:dyDescent="0.3">
      <c r="A239" s="93">
        <v>236</v>
      </c>
      <c r="B239" s="93" t="s">
        <v>1048</v>
      </c>
      <c r="C239" s="96">
        <v>476</v>
      </c>
    </row>
    <row r="240" spans="1:3" x14ac:dyDescent="0.3">
      <c r="A240" s="93">
        <v>237</v>
      </c>
      <c r="B240" s="93" t="s">
        <v>1049</v>
      </c>
      <c r="C240" s="96">
        <v>544</v>
      </c>
    </row>
    <row r="241" spans="1:3" x14ac:dyDescent="0.3">
      <c r="A241" s="93">
        <v>238</v>
      </c>
      <c r="B241" s="93" t="s">
        <v>1050</v>
      </c>
      <c r="C241" s="96">
        <v>612</v>
      </c>
    </row>
    <row r="242" spans="1:3" x14ac:dyDescent="0.3">
      <c r="A242" s="93">
        <v>239</v>
      </c>
      <c r="B242" s="93" t="s">
        <v>1051</v>
      </c>
      <c r="C242" s="96">
        <v>680</v>
      </c>
    </row>
    <row r="243" spans="1:3" x14ac:dyDescent="0.3">
      <c r="A243" s="93">
        <v>240</v>
      </c>
      <c r="B243" s="93" t="s">
        <v>1052</v>
      </c>
      <c r="C243" s="96">
        <v>748</v>
      </c>
    </row>
    <row r="244" spans="1:3" x14ac:dyDescent="0.3">
      <c r="A244" s="93">
        <v>241</v>
      </c>
      <c r="B244" s="93" t="s">
        <v>1053</v>
      </c>
      <c r="C244" s="96">
        <v>816</v>
      </c>
    </row>
    <row r="245" spans="1:3" x14ac:dyDescent="0.3">
      <c r="A245" s="93">
        <v>242</v>
      </c>
      <c r="B245" s="93" t="s">
        <v>1054</v>
      </c>
      <c r="C245" s="96">
        <v>884</v>
      </c>
    </row>
    <row r="246" spans="1:3" x14ac:dyDescent="0.3">
      <c r="A246" s="93">
        <v>243</v>
      </c>
      <c r="B246" s="93" t="s">
        <v>1055</v>
      </c>
      <c r="C246" s="96">
        <v>952</v>
      </c>
    </row>
    <row r="247" spans="1:3" x14ac:dyDescent="0.3">
      <c r="A247" s="93">
        <v>244</v>
      </c>
      <c r="B247" s="93" t="s">
        <v>1056</v>
      </c>
      <c r="C247" s="96">
        <v>1020</v>
      </c>
    </row>
    <row r="248" spans="1:3" x14ac:dyDescent="0.3">
      <c r="A248" s="93">
        <v>245</v>
      </c>
      <c r="B248" s="93" t="s">
        <v>1057</v>
      </c>
      <c r="C248" s="96">
        <v>1088</v>
      </c>
    </row>
    <row r="249" spans="1:3" x14ac:dyDescent="0.3">
      <c r="A249" s="93">
        <v>246</v>
      </c>
      <c r="B249" s="93" t="s">
        <v>1058</v>
      </c>
      <c r="C249" s="96">
        <v>1156</v>
      </c>
    </row>
    <row r="250" spans="1:3" x14ac:dyDescent="0.3">
      <c r="A250" s="93">
        <v>247</v>
      </c>
      <c r="B250" s="93" t="s">
        <v>1059</v>
      </c>
      <c r="C250" s="96">
        <v>1224</v>
      </c>
    </row>
    <row r="251" spans="1:3" x14ac:dyDescent="0.3">
      <c r="A251" s="93">
        <v>248</v>
      </c>
      <c r="B251" s="93" t="s">
        <v>1060</v>
      </c>
      <c r="C251" s="96">
        <v>1292</v>
      </c>
    </row>
    <row r="252" spans="1:3" x14ac:dyDescent="0.3">
      <c r="A252" s="93">
        <v>249</v>
      </c>
      <c r="B252" s="93" t="s">
        <v>1061</v>
      </c>
      <c r="C252" s="96">
        <v>1360</v>
      </c>
    </row>
    <row r="253" spans="1:3" x14ac:dyDescent="0.3">
      <c r="A253" s="93">
        <v>250</v>
      </c>
      <c r="B253" s="93" t="s">
        <v>1062</v>
      </c>
      <c r="C253" s="96">
        <v>1428</v>
      </c>
    </row>
    <row r="254" spans="1:3" x14ac:dyDescent="0.3">
      <c r="A254" s="93">
        <v>251</v>
      </c>
      <c r="B254" s="97" t="s">
        <v>4435</v>
      </c>
      <c r="C254" s="96">
        <v>144</v>
      </c>
    </row>
    <row r="255" spans="1:3" x14ac:dyDescent="0.3">
      <c r="A255" s="93">
        <v>252</v>
      </c>
      <c r="B255" s="97" t="s">
        <v>4434</v>
      </c>
      <c r="C255" s="96">
        <v>322</v>
      </c>
    </row>
    <row r="256" spans="1:3" x14ac:dyDescent="0.3">
      <c r="A256" s="93">
        <v>253</v>
      </c>
      <c r="B256" s="97" t="s">
        <v>4433</v>
      </c>
      <c r="C256" s="96">
        <v>403</v>
      </c>
    </row>
    <row r="257" spans="1:3" x14ac:dyDescent="0.3">
      <c r="A257" s="93">
        <v>254</v>
      </c>
      <c r="B257" s="97" t="s">
        <v>4432</v>
      </c>
      <c r="C257" s="96">
        <v>485</v>
      </c>
    </row>
    <row r="258" spans="1:3" x14ac:dyDescent="0.3">
      <c r="A258" s="93">
        <v>255</v>
      </c>
      <c r="B258" s="97" t="s">
        <v>4431</v>
      </c>
      <c r="C258" s="96">
        <v>566</v>
      </c>
    </row>
    <row r="259" spans="1:3" x14ac:dyDescent="0.3">
      <c r="A259" s="93">
        <v>256</v>
      </c>
      <c r="B259" s="97" t="s">
        <v>4430</v>
      </c>
      <c r="C259" s="96">
        <v>178</v>
      </c>
    </row>
    <row r="260" spans="1:3" x14ac:dyDescent="0.3">
      <c r="A260" s="93">
        <v>257</v>
      </c>
      <c r="B260" s="97" t="s">
        <v>1063</v>
      </c>
      <c r="C260" s="96">
        <v>259</v>
      </c>
    </row>
    <row r="261" spans="1:3" x14ac:dyDescent="0.3">
      <c r="A261" s="93">
        <v>258</v>
      </c>
      <c r="B261" s="97" t="s">
        <v>4429</v>
      </c>
      <c r="C261" s="96">
        <v>341</v>
      </c>
    </row>
    <row r="262" spans="1:3" x14ac:dyDescent="0.3">
      <c r="A262" s="93">
        <v>259</v>
      </c>
      <c r="B262" s="97" t="s">
        <v>4428</v>
      </c>
      <c r="C262" s="96">
        <v>422</v>
      </c>
    </row>
    <row r="263" spans="1:3" x14ac:dyDescent="0.3">
      <c r="A263" s="93">
        <v>260</v>
      </c>
      <c r="B263" s="97" t="s">
        <v>4427</v>
      </c>
      <c r="C263" s="96">
        <v>81</v>
      </c>
    </row>
    <row r="264" spans="1:3" x14ac:dyDescent="0.3">
      <c r="A264" s="93">
        <v>261</v>
      </c>
      <c r="B264" s="97" t="s">
        <v>4426</v>
      </c>
      <c r="C264" s="96">
        <v>163</v>
      </c>
    </row>
    <row r="265" spans="1:3" x14ac:dyDescent="0.3">
      <c r="A265" s="93">
        <v>262</v>
      </c>
      <c r="B265" s="97" t="s">
        <v>4425</v>
      </c>
      <c r="C265" s="96">
        <v>244</v>
      </c>
    </row>
    <row r="266" spans="1:3" x14ac:dyDescent="0.3">
      <c r="A266" s="93">
        <v>263</v>
      </c>
      <c r="B266" s="97" t="s">
        <v>4424</v>
      </c>
      <c r="C266" s="96">
        <v>82</v>
      </c>
    </row>
    <row r="267" spans="1:3" x14ac:dyDescent="0.3">
      <c r="A267" s="93">
        <v>264</v>
      </c>
      <c r="B267" s="97" t="s">
        <v>1064</v>
      </c>
      <c r="C267" s="96">
        <v>163</v>
      </c>
    </row>
    <row r="268" spans="1:3" x14ac:dyDescent="0.3">
      <c r="A268" s="93">
        <v>265</v>
      </c>
      <c r="B268" s="97" t="s">
        <v>4423</v>
      </c>
      <c r="C268" s="96">
        <v>81</v>
      </c>
    </row>
    <row r="269" spans="1:3" x14ac:dyDescent="0.3">
      <c r="A269" s="93">
        <v>266</v>
      </c>
      <c r="B269" s="97" t="s">
        <v>4422</v>
      </c>
      <c r="C269" s="96">
        <v>144</v>
      </c>
    </row>
    <row r="270" spans="1:3" x14ac:dyDescent="0.3">
      <c r="A270" s="93">
        <v>267</v>
      </c>
      <c r="B270" s="97" t="s">
        <v>4421</v>
      </c>
      <c r="C270" s="96">
        <v>322</v>
      </c>
    </row>
    <row r="271" spans="1:3" x14ac:dyDescent="0.3">
      <c r="A271" s="93">
        <v>268</v>
      </c>
      <c r="B271" s="97" t="s">
        <v>4420</v>
      </c>
      <c r="C271" s="96">
        <v>403</v>
      </c>
    </row>
    <row r="272" spans="1:3" x14ac:dyDescent="0.3">
      <c r="A272" s="93">
        <v>269</v>
      </c>
      <c r="B272" s="97" t="s">
        <v>4419</v>
      </c>
      <c r="C272" s="96">
        <v>485</v>
      </c>
    </row>
    <row r="273" spans="1:3" x14ac:dyDescent="0.3">
      <c r="A273" s="93">
        <v>270</v>
      </c>
      <c r="B273" s="97" t="s">
        <v>4418</v>
      </c>
      <c r="C273" s="96">
        <v>566</v>
      </c>
    </row>
    <row r="274" spans="1:3" x14ac:dyDescent="0.3">
      <c r="A274" s="93">
        <v>271</v>
      </c>
      <c r="B274" s="97" t="s">
        <v>4417</v>
      </c>
      <c r="C274" s="96">
        <v>178</v>
      </c>
    </row>
    <row r="275" spans="1:3" x14ac:dyDescent="0.3">
      <c r="A275" s="93">
        <v>272</v>
      </c>
      <c r="B275" s="97" t="s">
        <v>4416</v>
      </c>
      <c r="C275" s="96">
        <v>259</v>
      </c>
    </row>
    <row r="276" spans="1:3" x14ac:dyDescent="0.3">
      <c r="A276" s="93">
        <v>273</v>
      </c>
      <c r="B276" s="97" t="s">
        <v>4415</v>
      </c>
      <c r="C276" s="96">
        <v>341</v>
      </c>
    </row>
    <row r="277" spans="1:3" x14ac:dyDescent="0.3">
      <c r="A277" s="93">
        <v>274</v>
      </c>
      <c r="B277" s="97" t="s">
        <v>4414</v>
      </c>
      <c r="C277" s="96">
        <v>422</v>
      </c>
    </row>
    <row r="278" spans="1:3" x14ac:dyDescent="0.3">
      <c r="A278" s="93">
        <v>275</v>
      </c>
      <c r="B278" s="97" t="s">
        <v>1065</v>
      </c>
      <c r="C278" s="96">
        <v>81</v>
      </c>
    </row>
    <row r="279" spans="1:3" x14ac:dyDescent="0.3">
      <c r="A279" s="93">
        <v>276</v>
      </c>
      <c r="B279" s="97" t="s">
        <v>4413</v>
      </c>
      <c r="C279" s="96">
        <v>163</v>
      </c>
    </row>
    <row r="280" spans="1:3" x14ac:dyDescent="0.3">
      <c r="A280" s="93">
        <v>277</v>
      </c>
      <c r="B280" s="97" t="s">
        <v>4412</v>
      </c>
      <c r="C280" s="96">
        <v>244</v>
      </c>
    </row>
    <row r="281" spans="1:3" x14ac:dyDescent="0.3">
      <c r="A281" s="93">
        <v>278</v>
      </c>
      <c r="B281" s="97" t="s">
        <v>4411</v>
      </c>
      <c r="C281" s="96">
        <v>82</v>
      </c>
    </row>
    <row r="282" spans="1:3" x14ac:dyDescent="0.3">
      <c r="A282" s="93">
        <v>279</v>
      </c>
      <c r="B282" s="97" t="s">
        <v>4410</v>
      </c>
      <c r="C282" s="96">
        <v>163</v>
      </c>
    </row>
    <row r="283" spans="1:3" x14ac:dyDescent="0.3">
      <c r="A283" s="93">
        <v>280</v>
      </c>
      <c r="B283" s="97" t="s">
        <v>4409</v>
      </c>
      <c r="C283" s="96">
        <v>81</v>
      </c>
    </row>
    <row r="284" spans="1:3" x14ac:dyDescent="0.3">
      <c r="A284" s="93">
        <v>281</v>
      </c>
      <c r="B284" s="94" t="s">
        <v>4408</v>
      </c>
      <c r="C284" s="96">
        <v>90</v>
      </c>
    </row>
    <row r="285" spans="1:3" x14ac:dyDescent="0.3">
      <c r="A285" s="93">
        <v>282</v>
      </c>
      <c r="B285" s="94" t="s">
        <v>4407</v>
      </c>
      <c r="C285" s="96">
        <v>182</v>
      </c>
    </row>
    <row r="286" spans="1:3" x14ac:dyDescent="0.3">
      <c r="A286" s="93">
        <v>283</v>
      </c>
      <c r="B286" s="93" t="s">
        <v>1066</v>
      </c>
      <c r="C286" s="96">
        <v>273</v>
      </c>
    </row>
    <row r="287" spans="1:3" x14ac:dyDescent="0.3">
      <c r="A287" s="93">
        <v>284</v>
      </c>
      <c r="B287" s="93" t="s">
        <v>1067</v>
      </c>
      <c r="C287" s="96">
        <v>365</v>
      </c>
    </row>
    <row r="288" spans="1:3" x14ac:dyDescent="0.3">
      <c r="A288" s="93">
        <v>285</v>
      </c>
      <c r="B288" s="93" t="s">
        <v>1068</v>
      </c>
      <c r="C288" s="96">
        <v>92</v>
      </c>
    </row>
    <row r="289" spans="1:3" x14ac:dyDescent="0.3">
      <c r="A289" s="93">
        <v>286</v>
      </c>
      <c r="B289" s="93" t="s">
        <v>1069</v>
      </c>
      <c r="C289" s="96">
        <v>183</v>
      </c>
    </row>
    <row r="290" spans="1:3" x14ac:dyDescent="0.3">
      <c r="A290" s="93">
        <v>287</v>
      </c>
      <c r="B290" s="93" t="s">
        <v>1070</v>
      </c>
      <c r="C290" s="96">
        <v>275</v>
      </c>
    </row>
    <row r="291" spans="1:3" x14ac:dyDescent="0.3">
      <c r="A291" s="93">
        <v>288</v>
      </c>
      <c r="B291" s="93" t="s">
        <v>1071</v>
      </c>
      <c r="C291" s="96">
        <v>91</v>
      </c>
    </row>
    <row r="292" spans="1:3" x14ac:dyDescent="0.3">
      <c r="A292" s="93">
        <v>289</v>
      </c>
      <c r="B292" s="93" t="s">
        <v>1072</v>
      </c>
      <c r="C292" s="96">
        <v>183</v>
      </c>
    </row>
    <row r="293" spans="1:3" x14ac:dyDescent="0.3">
      <c r="A293" s="93">
        <v>290</v>
      </c>
      <c r="B293" s="93" t="s">
        <v>1073</v>
      </c>
      <c r="C293" s="96">
        <v>92</v>
      </c>
    </row>
    <row r="294" spans="1:3" x14ac:dyDescent="0.3">
      <c r="A294" s="93">
        <v>291</v>
      </c>
      <c r="B294" s="93" t="s">
        <v>1074</v>
      </c>
      <c r="C294" s="96">
        <v>46</v>
      </c>
    </row>
    <row r="295" spans="1:3" x14ac:dyDescent="0.3">
      <c r="A295" s="93">
        <v>292</v>
      </c>
      <c r="B295" s="93" t="s">
        <v>1075</v>
      </c>
      <c r="C295" s="96">
        <v>89</v>
      </c>
    </row>
    <row r="296" spans="1:3" x14ac:dyDescent="0.3">
      <c r="A296" s="93">
        <v>293</v>
      </c>
      <c r="B296" s="93" t="s">
        <v>1076</v>
      </c>
      <c r="C296" s="96">
        <v>130</v>
      </c>
    </row>
    <row r="297" spans="1:3" x14ac:dyDescent="0.3">
      <c r="A297" s="93">
        <v>294</v>
      </c>
      <c r="B297" s="93" t="s">
        <v>1077</v>
      </c>
      <c r="C297" s="96">
        <v>166</v>
      </c>
    </row>
    <row r="298" spans="1:3" x14ac:dyDescent="0.3">
      <c r="A298" s="93">
        <v>295</v>
      </c>
      <c r="B298" s="93" t="s">
        <v>1078</v>
      </c>
      <c r="C298" s="96">
        <v>43</v>
      </c>
    </row>
    <row r="299" spans="1:3" x14ac:dyDescent="0.3">
      <c r="A299" s="93">
        <v>296</v>
      </c>
      <c r="B299" s="93" t="s">
        <v>1079</v>
      </c>
      <c r="C299" s="96">
        <v>84</v>
      </c>
    </row>
    <row r="300" spans="1:3" x14ac:dyDescent="0.3">
      <c r="A300" s="93">
        <v>297</v>
      </c>
      <c r="B300" s="93" t="s">
        <v>1080</v>
      </c>
      <c r="C300" s="96">
        <v>120</v>
      </c>
    </row>
    <row r="301" spans="1:3" x14ac:dyDescent="0.3">
      <c r="A301" s="93">
        <v>298</v>
      </c>
      <c r="B301" s="93" t="s">
        <v>1081</v>
      </c>
      <c r="C301" s="96">
        <v>41</v>
      </c>
    </row>
    <row r="302" spans="1:3" x14ac:dyDescent="0.3">
      <c r="A302" s="93">
        <v>299</v>
      </c>
      <c r="B302" s="93" t="s">
        <v>1082</v>
      </c>
      <c r="C302" s="96">
        <v>77</v>
      </c>
    </row>
    <row r="303" spans="1:3" x14ac:dyDescent="0.3">
      <c r="A303" s="93">
        <v>300</v>
      </c>
      <c r="B303" s="93" t="s">
        <v>1083</v>
      </c>
      <c r="C303" s="96">
        <v>36</v>
      </c>
    </row>
    <row r="304" spans="1:3" x14ac:dyDescent="0.3">
      <c r="A304" s="93">
        <v>301</v>
      </c>
      <c r="B304" s="93" t="s">
        <v>1084</v>
      </c>
      <c r="C304" s="96">
        <v>89</v>
      </c>
    </row>
    <row r="305" spans="1:3" x14ac:dyDescent="0.3">
      <c r="A305" s="93">
        <v>302</v>
      </c>
      <c r="B305" s="93" t="s">
        <v>1085</v>
      </c>
      <c r="C305" s="96">
        <v>166</v>
      </c>
    </row>
    <row r="306" spans="1:3" x14ac:dyDescent="0.3">
      <c r="A306" s="93">
        <v>303</v>
      </c>
      <c r="B306" s="93" t="s">
        <v>1086</v>
      </c>
      <c r="C306" s="96">
        <v>77</v>
      </c>
    </row>
    <row r="307" spans="1:3" x14ac:dyDescent="0.3">
      <c r="A307" s="93">
        <v>304</v>
      </c>
      <c r="B307" s="97" t="s">
        <v>4406</v>
      </c>
      <c r="C307" s="96">
        <v>178</v>
      </c>
    </row>
    <row r="308" spans="1:3" x14ac:dyDescent="0.3">
      <c r="A308" s="93">
        <v>305</v>
      </c>
      <c r="B308" s="97" t="s">
        <v>4405</v>
      </c>
      <c r="C308" s="96">
        <v>259</v>
      </c>
    </row>
    <row r="309" spans="1:3" x14ac:dyDescent="0.3">
      <c r="A309" s="93">
        <v>306</v>
      </c>
      <c r="B309" s="97" t="s">
        <v>4404</v>
      </c>
      <c r="C309" s="96">
        <v>341</v>
      </c>
    </row>
    <row r="310" spans="1:3" x14ac:dyDescent="0.3">
      <c r="A310" s="93">
        <v>307</v>
      </c>
      <c r="B310" s="97" t="s">
        <v>4403</v>
      </c>
      <c r="C310" s="96">
        <v>422</v>
      </c>
    </row>
    <row r="311" spans="1:3" x14ac:dyDescent="0.3">
      <c r="A311" s="93">
        <v>308</v>
      </c>
      <c r="B311" s="97" t="s">
        <v>4402</v>
      </c>
      <c r="C311" s="96">
        <v>81</v>
      </c>
    </row>
    <row r="312" spans="1:3" x14ac:dyDescent="0.3">
      <c r="A312" s="93">
        <v>309</v>
      </c>
      <c r="B312" s="97" t="s">
        <v>4401</v>
      </c>
      <c r="C312" s="96">
        <v>163</v>
      </c>
    </row>
    <row r="313" spans="1:3" x14ac:dyDescent="0.3">
      <c r="A313" s="93">
        <v>310</v>
      </c>
      <c r="B313" s="97" t="s">
        <v>4400</v>
      </c>
      <c r="C313" s="96">
        <v>244</v>
      </c>
    </row>
    <row r="314" spans="1:3" x14ac:dyDescent="0.3">
      <c r="A314" s="93">
        <v>311</v>
      </c>
      <c r="B314" s="97" t="s">
        <v>4399</v>
      </c>
      <c r="C314" s="96">
        <v>82</v>
      </c>
    </row>
    <row r="315" spans="1:3" x14ac:dyDescent="0.3">
      <c r="A315" s="93">
        <v>312</v>
      </c>
      <c r="B315" s="97" t="s">
        <v>4398</v>
      </c>
      <c r="C315" s="96">
        <v>163</v>
      </c>
    </row>
    <row r="316" spans="1:3" x14ac:dyDescent="0.3">
      <c r="A316" s="93">
        <v>313</v>
      </c>
      <c r="B316" s="97" t="s">
        <v>4397</v>
      </c>
      <c r="C316" s="96">
        <v>81</v>
      </c>
    </row>
    <row r="317" spans="1:3" x14ac:dyDescent="0.3">
      <c r="A317" s="93">
        <v>314</v>
      </c>
      <c r="B317" s="97" t="s">
        <v>1087</v>
      </c>
      <c r="C317" s="96">
        <v>81</v>
      </c>
    </row>
    <row r="318" spans="1:3" x14ac:dyDescent="0.3">
      <c r="A318" s="93">
        <v>315</v>
      </c>
      <c r="B318" s="97" t="s">
        <v>4396</v>
      </c>
      <c r="C318" s="96">
        <v>163</v>
      </c>
    </row>
    <row r="319" spans="1:3" x14ac:dyDescent="0.3">
      <c r="A319" s="93">
        <v>316</v>
      </c>
      <c r="B319" s="97" t="s">
        <v>4395</v>
      </c>
      <c r="C319" s="96">
        <v>244</v>
      </c>
    </row>
    <row r="320" spans="1:3" x14ac:dyDescent="0.3">
      <c r="A320" s="93">
        <v>317</v>
      </c>
      <c r="B320" s="97" t="s">
        <v>4394</v>
      </c>
      <c r="C320" s="96">
        <v>82</v>
      </c>
    </row>
    <row r="321" spans="1:3" x14ac:dyDescent="0.3">
      <c r="A321" s="93">
        <v>318</v>
      </c>
      <c r="B321" s="97" t="s">
        <v>4393</v>
      </c>
      <c r="C321" s="96">
        <v>163</v>
      </c>
    </row>
    <row r="322" spans="1:3" x14ac:dyDescent="0.3">
      <c r="A322" s="93">
        <v>319</v>
      </c>
      <c r="B322" s="97" t="s">
        <v>4392</v>
      </c>
      <c r="C322" s="96">
        <v>81</v>
      </c>
    </row>
    <row r="323" spans="1:3" x14ac:dyDescent="0.3">
      <c r="A323" s="93">
        <v>320</v>
      </c>
      <c r="B323" s="97" t="s">
        <v>4391</v>
      </c>
      <c r="C323" s="96">
        <v>82</v>
      </c>
    </row>
    <row r="324" spans="1:3" x14ac:dyDescent="0.3">
      <c r="A324" s="93">
        <v>321</v>
      </c>
      <c r="B324" s="97" t="s">
        <v>4390</v>
      </c>
      <c r="C324" s="96">
        <v>163</v>
      </c>
    </row>
    <row r="325" spans="1:3" x14ac:dyDescent="0.3">
      <c r="A325" s="93">
        <v>322</v>
      </c>
      <c r="B325" s="97" t="s">
        <v>4389</v>
      </c>
      <c r="C325" s="96">
        <v>81</v>
      </c>
    </row>
    <row r="326" spans="1:3" x14ac:dyDescent="0.3">
      <c r="A326" s="93">
        <v>323</v>
      </c>
      <c r="B326" s="97" t="s">
        <v>1088</v>
      </c>
      <c r="C326" s="96">
        <v>81</v>
      </c>
    </row>
    <row r="327" spans="1:3" x14ac:dyDescent="0.3">
      <c r="A327" s="93">
        <v>324</v>
      </c>
      <c r="B327" s="97" t="s">
        <v>4388</v>
      </c>
      <c r="C327" s="96">
        <v>178</v>
      </c>
    </row>
    <row r="328" spans="1:3" x14ac:dyDescent="0.3">
      <c r="A328" s="93">
        <v>325</v>
      </c>
      <c r="B328" s="97" t="s">
        <v>4387</v>
      </c>
      <c r="C328" s="96">
        <v>259</v>
      </c>
    </row>
    <row r="329" spans="1:3" x14ac:dyDescent="0.3">
      <c r="A329" s="93">
        <v>326</v>
      </c>
      <c r="B329" s="97" t="s">
        <v>4386</v>
      </c>
      <c r="C329" s="96">
        <v>341</v>
      </c>
    </row>
    <row r="330" spans="1:3" x14ac:dyDescent="0.3">
      <c r="A330" s="93">
        <v>327</v>
      </c>
      <c r="B330" s="97" t="s">
        <v>4385</v>
      </c>
      <c r="C330" s="96">
        <v>422</v>
      </c>
    </row>
    <row r="331" spans="1:3" x14ac:dyDescent="0.3">
      <c r="A331" s="93">
        <v>328</v>
      </c>
      <c r="B331" s="97" t="s">
        <v>1089</v>
      </c>
      <c r="C331" s="96">
        <v>81</v>
      </c>
    </row>
    <row r="332" spans="1:3" x14ac:dyDescent="0.3">
      <c r="A332" s="93">
        <v>329</v>
      </c>
      <c r="B332" s="97" t="s">
        <v>4384</v>
      </c>
      <c r="C332" s="96">
        <v>163</v>
      </c>
    </row>
    <row r="333" spans="1:3" x14ac:dyDescent="0.3">
      <c r="A333" s="93">
        <v>330</v>
      </c>
      <c r="B333" s="97" t="s">
        <v>4383</v>
      </c>
      <c r="C333" s="96">
        <v>244</v>
      </c>
    </row>
    <row r="334" spans="1:3" x14ac:dyDescent="0.3">
      <c r="A334" s="93">
        <v>331</v>
      </c>
      <c r="B334" s="97" t="s">
        <v>4382</v>
      </c>
      <c r="C334" s="96">
        <v>82</v>
      </c>
    </row>
    <row r="335" spans="1:3" x14ac:dyDescent="0.3">
      <c r="A335" s="93">
        <v>332</v>
      </c>
      <c r="B335" s="97" t="s">
        <v>4381</v>
      </c>
      <c r="C335" s="96">
        <v>163</v>
      </c>
    </row>
    <row r="336" spans="1:3" x14ac:dyDescent="0.3">
      <c r="A336" s="93">
        <v>333</v>
      </c>
      <c r="B336" s="97" t="s">
        <v>4380</v>
      </c>
      <c r="C336" s="96">
        <v>81</v>
      </c>
    </row>
    <row r="337" spans="1:3" x14ac:dyDescent="0.3">
      <c r="A337" s="93">
        <v>334</v>
      </c>
      <c r="B337" s="97" t="s">
        <v>4379</v>
      </c>
      <c r="C337" s="96">
        <v>81</v>
      </c>
    </row>
    <row r="338" spans="1:3" x14ac:dyDescent="0.3">
      <c r="A338" s="93">
        <v>335</v>
      </c>
      <c r="B338" s="97" t="s">
        <v>4378</v>
      </c>
      <c r="C338" s="96">
        <v>163</v>
      </c>
    </row>
    <row r="339" spans="1:3" x14ac:dyDescent="0.3">
      <c r="A339" s="93">
        <v>336</v>
      </c>
      <c r="B339" s="97" t="s">
        <v>4377</v>
      </c>
      <c r="C339" s="96">
        <v>244</v>
      </c>
    </row>
    <row r="340" spans="1:3" x14ac:dyDescent="0.3">
      <c r="A340" s="93">
        <v>337</v>
      </c>
      <c r="B340" s="97" t="s">
        <v>4376</v>
      </c>
      <c r="C340" s="96">
        <v>82</v>
      </c>
    </row>
    <row r="341" spans="1:3" x14ac:dyDescent="0.3">
      <c r="A341" s="93">
        <v>338</v>
      </c>
      <c r="B341" s="97" t="s">
        <v>4375</v>
      </c>
      <c r="C341" s="96">
        <v>163</v>
      </c>
    </row>
    <row r="342" spans="1:3" x14ac:dyDescent="0.3">
      <c r="A342" s="93">
        <v>339</v>
      </c>
      <c r="B342" s="97" t="s">
        <v>4374</v>
      </c>
      <c r="C342" s="96">
        <v>81</v>
      </c>
    </row>
    <row r="343" spans="1:3" x14ac:dyDescent="0.3">
      <c r="A343" s="93">
        <v>340</v>
      </c>
      <c r="B343" s="97" t="s">
        <v>4373</v>
      </c>
      <c r="C343" s="96">
        <v>82</v>
      </c>
    </row>
    <row r="344" spans="1:3" x14ac:dyDescent="0.3">
      <c r="A344" s="93">
        <v>341</v>
      </c>
      <c r="B344" s="97" t="s">
        <v>4372</v>
      </c>
      <c r="C344" s="96">
        <v>163</v>
      </c>
    </row>
    <row r="345" spans="1:3" x14ac:dyDescent="0.3">
      <c r="A345" s="93">
        <v>342</v>
      </c>
      <c r="B345" s="97" t="s">
        <v>4371</v>
      </c>
      <c r="C345" s="96">
        <v>81</v>
      </c>
    </row>
    <row r="346" spans="1:3" x14ac:dyDescent="0.3">
      <c r="A346" s="93">
        <v>343</v>
      </c>
      <c r="B346" s="97" t="s">
        <v>4370</v>
      </c>
      <c r="C346" s="96">
        <v>81</v>
      </c>
    </row>
    <row r="347" spans="1:3" x14ac:dyDescent="0.3">
      <c r="A347" s="93">
        <v>344</v>
      </c>
      <c r="B347" s="94" t="s">
        <v>4369</v>
      </c>
      <c r="C347" s="96">
        <v>92</v>
      </c>
    </row>
    <row r="348" spans="1:3" x14ac:dyDescent="0.3">
      <c r="A348" s="93">
        <v>345</v>
      </c>
      <c r="B348" s="93" t="s">
        <v>1090</v>
      </c>
      <c r="C348" s="96">
        <v>183</v>
      </c>
    </row>
    <row r="349" spans="1:3" x14ac:dyDescent="0.3">
      <c r="A349" s="93">
        <v>346</v>
      </c>
      <c r="B349" s="93" t="s">
        <v>1091</v>
      </c>
      <c r="C349" s="96">
        <v>275</v>
      </c>
    </row>
    <row r="350" spans="1:3" x14ac:dyDescent="0.3">
      <c r="A350" s="93">
        <v>347</v>
      </c>
      <c r="B350" s="93" t="s">
        <v>1092</v>
      </c>
      <c r="C350" s="96">
        <v>91</v>
      </c>
    </row>
    <row r="351" spans="1:3" x14ac:dyDescent="0.3">
      <c r="A351" s="93">
        <v>348</v>
      </c>
      <c r="B351" s="93" t="s">
        <v>1093</v>
      </c>
      <c r="C351" s="96">
        <v>183</v>
      </c>
    </row>
    <row r="352" spans="1:3" x14ac:dyDescent="0.3">
      <c r="A352" s="93">
        <v>349</v>
      </c>
      <c r="B352" s="93" t="s">
        <v>1094</v>
      </c>
      <c r="C352" s="96">
        <v>92</v>
      </c>
    </row>
    <row r="353" spans="1:3" x14ac:dyDescent="0.3">
      <c r="A353" s="93">
        <v>350</v>
      </c>
      <c r="B353" s="93" t="s">
        <v>1095</v>
      </c>
      <c r="C353" s="96">
        <v>91</v>
      </c>
    </row>
    <row r="354" spans="1:3" x14ac:dyDescent="0.3">
      <c r="A354" s="93">
        <v>351</v>
      </c>
      <c r="B354" s="93" t="s">
        <v>1096</v>
      </c>
      <c r="C354" s="96">
        <v>183</v>
      </c>
    </row>
    <row r="355" spans="1:3" x14ac:dyDescent="0.3">
      <c r="A355" s="93">
        <v>352</v>
      </c>
      <c r="B355" s="93" t="s">
        <v>1097</v>
      </c>
      <c r="C355" s="96">
        <v>92</v>
      </c>
    </row>
    <row r="356" spans="1:3" x14ac:dyDescent="0.3">
      <c r="A356" s="93">
        <v>353</v>
      </c>
      <c r="B356" s="93" t="s">
        <v>1098</v>
      </c>
      <c r="C356" s="96">
        <v>92</v>
      </c>
    </row>
    <row r="357" spans="1:3" x14ac:dyDescent="0.3">
      <c r="A357" s="93">
        <v>354</v>
      </c>
      <c r="B357" s="93" t="s">
        <v>1099</v>
      </c>
      <c r="C357" s="96">
        <v>43</v>
      </c>
    </row>
    <row r="358" spans="1:3" x14ac:dyDescent="0.3">
      <c r="A358" s="93">
        <v>355</v>
      </c>
      <c r="B358" s="93" t="s">
        <v>1100</v>
      </c>
      <c r="C358" s="96">
        <v>84</v>
      </c>
    </row>
    <row r="359" spans="1:3" x14ac:dyDescent="0.3">
      <c r="A359" s="93">
        <v>356</v>
      </c>
      <c r="B359" s="93" t="s">
        <v>1101</v>
      </c>
      <c r="C359" s="96">
        <v>120</v>
      </c>
    </row>
    <row r="360" spans="1:3" x14ac:dyDescent="0.3">
      <c r="A360" s="93">
        <v>357</v>
      </c>
      <c r="B360" s="93" t="s">
        <v>1102</v>
      </c>
      <c r="C360" s="96">
        <v>41</v>
      </c>
    </row>
    <row r="361" spans="1:3" x14ac:dyDescent="0.3">
      <c r="A361" s="93">
        <v>358</v>
      </c>
      <c r="B361" s="93" t="s">
        <v>1103</v>
      </c>
      <c r="C361" s="96">
        <v>77</v>
      </c>
    </row>
    <row r="362" spans="1:3" x14ac:dyDescent="0.3">
      <c r="A362" s="93">
        <v>359</v>
      </c>
      <c r="B362" s="93" t="s">
        <v>1104</v>
      </c>
      <c r="C362" s="96">
        <v>36</v>
      </c>
    </row>
    <row r="363" spans="1:3" x14ac:dyDescent="0.3">
      <c r="A363" s="93">
        <v>360</v>
      </c>
      <c r="B363" s="93" t="s">
        <v>1105</v>
      </c>
      <c r="C363" s="96">
        <v>41</v>
      </c>
    </row>
    <row r="364" spans="1:3" x14ac:dyDescent="0.3">
      <c r="A364" s="93">
        <v>361</v>
      </c>
      <c r="B364" s="93" t="s">
        <v>1106</v>
      </c>
      <c r="C364" s="96">
        <v>77</v>
      </c>
    </row>
    <row r="365" spans="1:3" x14ac:dyDescent="0.3">
      <c r="A365" s="93">
        <v>362</v>
      </c>
      <c r="B365" s="93" t="s">
        <v>1107</v>
      </c>
      <c r="C365" s="96">
        <v>36</v>
      </c>
    </row>
    <row r="366" spans="1:3" x14ac:dyDescent="0.3">
      <c r="A366" s="93">
        <v>363</v>
      </c>
      <c r="B366" s="93" t="s">
        <v>1108</v>
      </c>
      <c r="C366" s="96">
        <v>36</v>
      </c>
    </row>
    <row r="367" spans="1:3" x14ac:dyDescent="0.3">
      <c r="A367" s="93">
        <v>364</v>
      </c>
      <c r="B367" s="93" t="s">
        <v>1109</v>
      </c>
      <c r="C367" s="96">
        <v>77</v>
      </c>
    </row>
    <row r="368" spans="1:3" x14ac:dyDescent="0.3">
      <c r="A368" s="93">
        <v>365</v>
      </c>
      <c r="B368" s="93" t="s">
        <v>1110</v>
      </c>
      <c r="C368" s="101">
        <v>1</v>
      </c>
    </row>
    <row r="369" spans="1:3" x14ac:dyDescent="0.3">
      <c r="A369" s="93">
        <v>366</v>
      </c>
      <c r="B369" s="93" t="s">
        <v>1111</v>
      </c>
      <c r="C369" s="101">
        <v>0.5</v>
      </c>
    </row>
    <row r="370" spans="1:3" x14ac:dyDescent="0.3">
      <c r="A370" s="93">
        <v>367</v>
      </c>
      <c r="B370" s="93" t="s">
        <v>1112</v>
      </c>
      <c r="C370" s="101">
        <v>0.25</v>
      </c>
    </row>
    <row r="371" spans="1:3" x14ac:dyDescent="0.3">
      <c r="A371" s="93">
        <v>368</v>
      </c>
      <c r="B371" s="93" t="s">
        <v>1113</v>
      </c>
      <c r="C371" s="101">
        <v>0.25</v>
      </c>
    </row>
    <row r="372" spans="1:3" x14ac:dyDescent="0.3">
      <c r="A372" s="93">
        <v>369</v>
      </c>
      <c r="B372" s="93" t="s">
        <v>1114</v>
      </c>
      <c r="C372" s="101">
        <v>0.5</v>
      </c>
    </row>
    <row r="373" spans="1:3" x14ac:dyDescent="0.3">
      <c r="A373" s="93">
        <v>370</v>
      </c>
      <c r="B373" s="93" t="s">
        <v>1115</v>
      </c>
      <c r="C373" s="101">
        <v>0.25</v>
      </c>
    </row>
    <row r="374" spans="1:3" x14ac:dyDescent="0.3">
      <c r="A374" s="93">
        <v>371</v>
      </c>
      <c r="B374" s="93" t="s">
        <v>1116</v>
      </c>
      <c r="C374" s="101">
        <v>0.25</v>
      </c>
    </row>
    <row r="375" spans="1:3" x14ac:dyDescent="0.3">
      <c r="A375" s="93">
        <v>372</v>
      </c>
      <c r="B375" s="93" t="s">
        <v>1117</v>
      </c>
      <c r="C375" s="101">
        <v>0.5</v>
      </c>
    </row>
    <row r="376" spans="1:3" x14ac:dyDescent="0.3">
      <c r="A376" s="93">
        <v>373</v>
      </c>
      <c r="B376" s="93" t="s">
        <v>1118</v>
      </c>
      <c r="C376" s="101">
        <v>0.25</v>
      </c>
    </row>
    <row r="377" spans="1:3" x14ac:dyDescent="0.3">
      <c r="A377" s="93">
        <v>374</v>
      </c>
      <c r="B377" s="97" t="s">
        <v>4368</v>
      </c>
      <c r="C377" s="101">
        <v>0.7</v>
      </c>
    </row>
    <row r="378" spans="1:3" x14ac:dyDescent="0.3">
      <c r="A378" s="93">
        <v>375</v>
      </c>
      <c r="B378" s="97" t="s">
        <v>4367</v>
      </c>
      <c r="C378" s="101">
        <v>0.9</v>
      </c>
    </row>
    <row r="379" spans="1:3" x14ac:dyDescent="0.3">
      <c r="A379" s="93">
        <v>376</v>
      </c>
      <c r="B379" s="94" t="s">
        <v>4366</v>
      </c>
      <c r="C379" s="101">
        <v>0.9</v>
      </c>
    </row>
    <row r="380" spans="1:3" x14ac:dyDescent="0.3">
      <c r="A380" s="93">
        <v>377</v>
      </c>
      <c r="B380" s="93" t="s">
        <v>1119</v>
      </c>
      <c r="C380" s="101">
        <v>0.9</v>
      </c>
    </row>
    <row r="381" spans="1:3" x14ac:dyDescent="0.3">
      <c r="A381" s="93">
        <v>378</v>
      </c>
      <c r="B381" s="93" t="s">
        <v>1120</v>
      </c>
      <c r="C381" s="101">
        <v>0.9</v>
      </c>
    </row>
    <row r="382" spans="1:3" x14ac:dyDescent="0.3">
      <c r="A382" s="93">
        <v>379</v>
      </c>
      <c r="B382" s="93" t="s">
        <v>1121</v>
      </c>
      <c r="C382" s="101">
        <v>0.85</v>
      </c>
    </row>
    <row r="383" spans="1:3" x14ac:dyDescent="0.3">
      <c r="A383" s="93">
        <v>380</v>
      </c>
      <c r="B383" s="93" t="s">
        <v>1122</v>
      </c>
      <c r="C383" s="98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/>
  </sheetPr>
  <dimension ref="A1:BD141"/>
  <sheetViews>
    <sheetView zoomScaleNormal="100" zoomScaleSheetLayoutView="9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32.1015625" style="22" customWidth="1"/>
    <col min="4" max="7" width="2.3671875" style="36" customWidth="1"/>
    <col min="8" max="18" width="2.3671875" style="22" customWidth="1"/>
    <col min="19" max="22" width="2.3671875" style="36" customWidth="1"/>
    <col min="23" max="51" width="2.3671875" style="52" customWidth="1"/>
    <col min="52" max="53" width="2.3671875" style="36" customWidth="1"/>
    <col min="54" max="55" width="8.62890625" style="36" customWidth="1"/>
    <col min="56" max="56" width="2.89453125" style="36" customWidth="1"/>
    <col min="57" max="16384" width="9" style="36"/>
  </cols>
  <sheetData>
    <row r="1" spans="1:56" ht="16.5" x14ac:dyDescent="0.3">
      <c r="A1" s="35"/>
    </row>
    <row r="2" spans="1:56" ht="16.5" x14ac:dyDescent="0.3">
      <c r="A2" s="35"/>
    </row>
    <row r="3" spans="1:56" ht="16.5" x14ac:dyDescent="0.3">
      <c r="A3" s="35"/>
    </row>
    <row r="4" spans="1:56" ht="16.5" x14ac:dyDescent="0.3">
      <c r="A4" s="35"/>
      <c r="B4" s="146"/>
    </row>
    <row r="5" spans="1:56" x14ac:dyDescent="0.3">
      <c r="A5" s="21" t="s">
        <v>1317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 t="s">
        <v>1316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4"/>
      <c r="BA5" s="54"/>
      <c r="BB5" s="20" t="s">
        <v>850</v>
      </c>
      <c r="BC5" s="20" t="s">
        <v>849</v>
      </c>
      <c r="BD5" s="119"/>
    </row>
    <row r="6" spans="1:5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5"/>
      <c r="BA6" s="65"/>
      <c r="BB6" s="16" t="s">
        <v>1</v>
      </c>
      <c r="BC6" s="16" t="s">
        <v>0</v>
      </c>
      <c r="BD6" s="119"/>
    </row>
    <row r="7" spans="1:56" ht="14.1" x14ac:dyDescent="0.3">
      <c r="A7" s="7">
        <v>71</v>
      </c>
      <c r="B7" s="27">
        <v>6400</v>
      </c>
      <c r="C7" s="149" t="s">
        <v>2930</v>
      </c>
      <c r="D7" s="198" t="s">
        <v>1349</v>
      </c>
      <c r="E7" s="199"/>
      <c r="F7" s="199"/>
      <c r="G7" s="199"/>
      <c r="H7" s="199"/>
      <c r="I7" s="199"/>
      <c r="J7" s="199"/>
      <c r="K7" s="199"/>
      <c r="L7" s="200"/>
      <c r="M7" s="39" t="s">
        <v>1314</v>
      </c>
      <c r="N7" s="1"/>
      <c r="O7" s="1"/>
      <c r="P7" s="1"/>
      <c r="Q7" s="1"/>
      <c r="R7" s="1"/>
      <c r="S7" s="1"/>
      <c r="T7" s="38"/>
      <c r="U7" s="37" t="s">
        <v>1313</v>
      </c>
      <c r="V7" s="8"/>
      <c r="W7" s="8"/>
      <c r="X7" s="8"/>
      <c r="Y7" s="8"/>
      <c r="Z7" s="8"/>
      <c r="AA7" s="8"/>
      <c r="AB7" s="8"/>
      <c r="AC7" s="8"/>
      <c r="AD7" s="8"/>
      <c r="AE7" s="4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212">
        <v>141</v>
      </c>
      <c r="AW7" s="212"/>
      <c r="AX7" s="33" t="s">
        <v>842</v>
      </c>
      <c r="AY7" s="105"/>
      <c r="AZ7" s="129"/>
      <c r="BA7" s="130"/>
      <c r="BB7" s="151">
        <f t="shared" ref="BB7:BB38" si="0">AV7</f>
        <v>141</v>
      </c>
      <c r="BC7" s="10" t="s">
        <v>1251</v>
      </c>
    </row>
    <row r="8" spans="1:56" ht="14.1" x14ac:dyDescent="0.3">
      <c r="A8" s="7">
        <v>71</v>
      </c>
      <c r="B8" s="9">
        <v>6401</v>
      </c>
      <c r="C8" s="149" t="s">
        <v>2929</v>
      </c>
      <c r="D8" s="198"/>
      <c r="E8" s="199"/>
      <c r="F8" s="199"/>
      <c r="G8" s="199"/>
      <c r="H8" s="199"/>
      <c r="I8" s="199"/>
      <c r="J8" s="199"/>
      <c r="K8" s="199"/>
      <c r="L8" s="200"/>
      <c r="M8" s="111"/>
      <c r="N8" s="112"/>
      <c r="O8" s="112"/>
      <c r="P8" s="112"/>
      <c r="Q8" s="112"/>
      <c r="R8" s="112"/>
      <c r="S8" s="112"/>
      <c r="T8" s="113"/>
      <c r="U8" s="42" t="s">
        <v>1311</v>
      </c>
      <c r="V8" s="54"/>
      <c r="W8" s="54"/>
      <c r="X8" s="54"/>
      <c r="Y8" s="54"/>
      <c r="Z8" s="54"/>
      <c r="AA8" s="54"/>
      <c r="AB8" s="54"/>
      <c r="AC8" s="54"/>
      <c r="AD8" s="30"/>
      <c r="AE8" s="3"/>
      <c r="AF8" s="41"/>
      <c r="AG8" s="41"/>
      <c r="AH8" s="41"/>
      <c r="AI8" s="41"/>
      <c r="AJ8" s="41"/>
      <c r="AK8" s="41"/>
      <c r="AL8" s="8"/>
      <c r="AM8" s="23"/>
      <c r="AN8" s="23"/>
      <c r="AO8" s="70"/>
      <c r="AP8" s="70"/>
      <c r="AQ8" s="70"/>
      <c r="AR8" s="70"/>
      <c r="AS8" s="70"/>
      <c r="AT8" s="70"/>
      <c r="AU8" s="70"/>
      <c r="AV8" s="212">
        <v>141</v>
      </c>
      <c r="AW8" s="212"/>
      <c r="AX8" s="33" t="s">
        <v>842</v>
      </c>
      <c r="AY8" s="33"/>
      <c r="AZ8" s="4"/>
      <c r="BA8" s="17"/>
      <c r="BB8" s="2">
        <f t="shared" si="0"/>
        <v>141</v>
      </c>
      <c r="BC8" s="10"/>
    </row>
    <row r="9" spans="1:56" ht="14.1" x14ac:dyDescent="0.3">
      <c r="A9" s="7">
        <v>71</v>
      </c>
      <c r="B9" s="27">
        <v>6402</v>
      </c>
      <c r="C9" s="149" t="s">
        <v>2928</v>
      </c>
      <c r="D9" s="106"/>
      <c r="E9" s="107"/>
      <c r="F9" s="107"/>
      <c r="G9" s="119"/>
      <c r="H9" s="112"/>
      <c r="I9" s="112"/>
      <c r="J9" s="112"/>
      <c r="K9" s="112"/>
      <c r="L9" s="113"/>
      <c r="M9" s="111"/>
      <c r="N9" s="112"/>
      <c r="O9" s="112"/>
      <c r="P9" s="112"/>
      <c r="Q9" s="112"/>
      <c r="R9" s="112"/>
      <c r="S9" s="112"/>
      <c r="T9" s="113"/>
      <c r="U9" s="42" t="s">
        <v>1310</v>
      </c>
      <c r="V9" s="54"/>
      <c r="W9" s="54"/>
      <c r="X9" s="54"/>
      <c r="Y9" s="54"/>
      <c r="Z9" s="54"/>
      <c r="AA9" s="54"/>
      <c r="AB9" s="54"/>
      <c r="AC9" s="54"/>
      <c r="AD9" s="30"/>
      <c r="AE9" s="3"/>
      <c r="AF9" s="41"/>
      <c r="AG9" s="41"/>
      <c r="AH9" s="41"/>
      <c r="AI9" s="41"/>
      <c r="AJ9" s="41"/>
      <c r="AK9" s="41"/>
      <c r="AL9" s="41"/>
      <c r="AM9" s="23"/>
      <c r="AN9" s="23"/>
      <c r="AO9" s="70"/>
      <c r="AP9" s="70"/>
      <c r="AQ9" s="70"/>
      <c r="AR9" s="70"/>
      <c r="AS9" s="70"/>
      <c r="AT9" s="70"/>
      <c r="AU9" s="70"/>
      <c r="AV9" s="212">
        <v>70</v>
      </c>
      <c r="AW9" s="212"/>
      <c r="AX9" s="33" t="s">
        <v>842</v>
      </c>
      <c r="AY9" s="33"/>
      <c r="AZ9" s="4"/>
      <c r="BA9" s="17"/>
      <c r="BB9" s="2">
        <f t="shared" si="0"/>
        <v>70</v>
      </c>
      <c r="BC9" s="10"/>
    </row>
    <row r="10" spans="1:56" ht="14.1" x14ac:dyDescent="0.3">
      <c r="A10" s="7">
        <v>71</v>
      </c>
      <c r="B10" s="9">
        <v>6403</v>
      </c>
      <c r="C10" s="149" t="s">
        <v>2927</v>
      </c>
      <c r="D10" s="106"/>
      <c r="E10" s="107"/>
      <c r="F10" s="107"/>
      <c r="G10" s="119"/>
      <c r="H10" s="112"/>
      <c r="I10" s="112"/>
      <c r="J10" s="112"/>
      <c r="K10" s="112"/>
      <c r="L10" s="113"/>
      <c r="M10" s="111"/>
      <c r="N10" s="112"/>
      <c r="O10" s="112"/>
      <c r="P10" s="112"/>
      <c r="Q10" s="112"/>
      <c r="R10" s="112"/>
      <c r="S10" s="112"/>
      <c r="T10" s="113"/>
      <c r="U10" s="42" t="s">
        <v>1309</v>
      </c>
      <c r="V10" s="54"/>
      <c r="W10" s="54"/>
      <c r="X10" s="54"/>
      <c r="Y10" s="54"/>
      <c r="Z10" s="54"/>
      <c r="AA10" s="54"/>
      <c r="AB10" s="54"/>
      <c r="AC10" s="54"/>
      <c r="AD10" s="30"/>
      <c r="AE10" s="3"/>
      <c r="AF10" s="41"/>
      <c r="AG10" s="41"/>
      <c r="AH10" s="41"/>
      <c r="AI10" s="41"/>
      <c r="AJ10" s="41"/>
      <c r="AK10" s="41"/>
      <c r="AL10" s="41"/>
      <c r="AM10" s="23"/>
      <c r="AN10" s="23"/>
      <c r="AO10" s="70"/>
      <c r="AP10" s="70"/>
      <c r="AQ10" s="70"/>
      <c r="AR10" s="70"/>
      <c r="AS10" s="70"/>
      <c r="AT10" s="70"/>
      <c r="AU10" s="70"/>
      <c r="AV10" s="212">
        <v>47</v>
      </c>
      <c r="AW10" s="212"/>
      <c r="AX10" s="33" t="s">
        <v>842</v>
      </c>
      <c r="AY10" s="33"/>
      <c r="AZ10" s="4"/>
      <c r="BA10" s="17"/>
      <c r="BB10" s="2">
        <f t="shared" si="0"/>
        <v>47</v>
      </c>
      <c r="BC10" s="10"/>
    </row>
    <row r="11" spans="1:56" ht="14.1" x14ac:dyDescent="0.3">
      <c r="A11" s="7">
        <v>71</v>
      </c>
      <c r="B11" s="27">
        <v>6404</v>
      </c>
      <c r="C11" s="149" t="s">
        <v>2926</v>
      </c>
      <c r="D11" s="106"/>
      <c r="E11" s="107"/>
      <c r="F11" s="107"/>
      <c r="G11" s="119"/>
      <c r="H11" s="112"/>
      <c r="I11" s="112"/>
      <c r="J11" s="112"/>
      <c r="K11" s="112"/>
      <c r="L11" s="113"/>
      <c r="M11" s="111"/>
      <c r="N11" s="112"/>
      <c r="O11" s="112"/>
      <c r="P11" s="112"/>
      <c r="Q11" s="112"/>
      <c r="R11" s="112"/>
      <c r="S11" s="112"/>
      <c r="T11" s="113"/>
      <c r="U11" s="42" t="s">
        <v>1308</v>
      </c>
      <c r="V11" s="54"/>
      <c r="W11" s="54"/>
      <c r="X11" s="54"/>
      <c r="Y11" s="54"/>
      <c r="Z11" s="54"/>
      <c r="AA11" s="54"/>
      <c r="AB11" s="54"/>
      <c r="AC11" s="54"/>
      <c r="AD11" s="30"/>
      <c r="AE11" s="3"/>
      <c r="AF11" s="41"/>
      <c r="AG11" s="41"/>
      <c r="AH11" s="41"/>
      <c r="AI11" s="41"/>
      <c r="AJ11" s="41"/>
      <c r="AK11" s="41"/>
      <c r="AL11" s="41"/>
      <c r="AM11" s="23"/>
      <c r="AN11" s="23"/>
      <c r="AO11" s="70"/>
      <c r="AP11" s="70"/>
      <c r="AQ11" s="70"/>
      <c r="AR11" s="70"/>
      <c r="AS11" s="70"/>
      <c r="AT11" s="70"/>
      <c r="AU11" s="70"/>
      <c r="AV11" s="212">
        <v>38</v>
      </c>
      <c r="AW11" s="212"/>
      <c r="AX11" s="33" t="s">
        <v>842</v>
      </c>
      <c r="AY11" s="33"/>
      <c r="AZ11" s="4"/>
      <c r="BA11" s="17"/>
      <c r="BB11" s="2">
        <f t="shared" si="0"/>
        <v>38</v>
      </c>
      <c r="BC11" s="10"/>
    </row>
    <row r="12" spans="1:56" ht="14.1" x14ac:dyDescent="0.3">
      <c r="A12" s="7">
        <v>71</v>
      </c>
      <c r="B12" s="9">
        <v>6405</v>
      </c>
      <c r="C12" s="149" t="s">
        <v>2925</v>
      </c>
      <c r="M12" s="39"/>
      <c r="U12" s="5" t="s">
        <v>1241</v>
      </c>
      <c r="V12" s="7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213">
        <v>28</v>
      </c>
      <c r="AW12" s="213"/>
      <c r="AX12" s="11" t="s">
        <v>842</v>
      </c>
      <c r="AY12" s="11"/>
      <c r="AZ12" s="3"/>
      <c r="BA12" s="31"/>
      <c r="BB12" s="2">
        <f t="shared" si="0"/>
        <v>28</v>
      </c>
      <c r="BC12" s="57"/>
    </row>
    <row r="13" spans="1:56" ht="14.1" x14ac:dyDescent="0.3">
      <c r="A13" s="7">
        <v>71</v>
      </c>
      <c r="B13" s="27">
        <v>6406</v>
      </c>
      <c r="C13" s="149" t="s">
        <v>2924</v>
      </c>
      <c r="M13" s="39"/>
      <c r="U13" s="5" t="s">
        <v>1240</v>
      </c>
      <c r="V13" s="7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213">
        <v>25</v>
      </c>
      <c r="AW13" s="213"/>
      <c r="AX13" s="11" t="s">
        <v>842</v>
      </c>
      <c r="AY13" s="11"/>
      <c r="AZ13" s="3"/>
      <c r="BA13" s="31"/>
      <c r="BB13" s="2">
        <f t="shared" si="0"/>
        <v>25</v>
      </c>
      <c r="BC13" s="57"/>
    </row>
    <row r="14" spans="1:56" ht="14.1" x14ac:dyDescent="0.3">
      <c r="A14" s="7">
        <v>71</v>
      </c>
      <c r="B14" s="9">
        <v>6407</v>
      </c>
      <c r="C14" s="149" t="s">
        <v>2923</v>
      </c>
      <c r="M14" s="39"/>
      <c r="U14" s="5" t="s">
        <v>1239</v>
      </c>
      <c r="V14" s="7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213">
        <v>23</v>
      </c>
      <c r="AW14" s="213"/>
      <c r="AX14" s="11" t="s">
        <v>842</v>
      </c>
      <c r="AY14" s="11"/>
      <c r="AZ14" s="3"/>
      <c r="BA14" s="31"/>
      <c r="BB14" s="2">
        <f t="shared" si="0"/>
        <v>23</v>
      </c>
      <c r="BC14" s="57"/>
    </row>
    <row r="15" spans="1:56" ht="14.1" x14ac:dyDescent="0.3">
      <c r="A15" s="7">
        <v>71</v>
      </c>
      <c r="B15" s="27">
        <v>6408</v>
      </c>
      <c r="C15" s="149" t="s">
        <v>2922</v>
      </c>
      <c r="M15" s="39"/>
      <c r="U15" s="5" t="s">
        <v>1238</v>
      </c>
      <c r="V15" s="7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213">
        <v>20</v>
      </c>
      <c r="AW15" s="213"/>
      <c r="AX15" s="11" t="s">
        <v>842</v>
      </c>
      <c r="AY15" s="11"/>
      <c r="AZ15" s="3"/>
      <c r="BA15" s="31"/>
      <c r="BB15" s="2">
        <f t="shared" si="0"/>
        <v>20</v>
      </c>
      <c r="BC15" s="57"/>
    </row>
    <row r="16" spans="1:56" ht="14.1" x14ac:dyDescent="0.3">
      <c r="A16" s="7">
        <v>71</v>
      </c>
      <c r="B16" s="9">
        <v>6409</v>
      </c>
      <c r="C16" s="149" t="s">
        <v>2921</v>
      </c>
      <c r="M16" s="39"/>
      <c r="U16" s="5" t="s">
        <v>1237</v>
      </c>
      <c r="V16" s="7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213">
        <v>17</v>
      </c>
      <c r="AW16" s="213"/>
      <c r="AX16" s="11" t="s">
        <v>842</v>
      </c>
      <c r="AY16" s="11"/>
      <c r="AZ16" s="3"/>
      <c r="BA16" s="31"/>
      <c r="BB16" s="2">
        <f t="shared" si="0"/>
        <v>17</v>
      </c>
      <c r="BC16" s="57"/>
    </row>
    <row r="17" spans="1:55" ht="14.1" x14ac:dyDescent="0.3">
      <c r="A17" s="7">
        <v>71</v>
      </c>
      <c r="B17" s="27">
        <v>6410</v>
      </c>
      <c r="C17" s="149" t="s">
        <v>2920</v>
      </c>
      <c r="D17" s="1"/>
      <c r="M17" s="39"/>
      <c r="U17" s="5" t="s">
        <v>1236</v>
      </c>
      <c r="V17" s="7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213">
        <v>14</v>
      </c>
      <c r="AW17" s="213"/>
      <c r="AX17" s="11" t="s">
        <v>842</v>
      </c>
      <c r="AY17" s="11"/>
      <c r="AZ17" s="3"/>
      <c r="BA17" s="31"/>
      <c r="BB17" s="2">
        <f t="shared" si="0"/>
        <v>14</v>
      </c>
      <c r="BC17" s="57"/>
    </row>
    <row r="18" spans="1:55" ht="14.1" x14ac:dyDescent="0.3">
      <c r="A18" s="7">
        <v>71</v>
      </c>
      <c r="B18" s="9">
        <v>6411</v>
      </c>
      <c r="C18" s="149" t="s">
        <v>2919</v>
      </c>
      <c r="D18" s="1"/>
      <c r="M18" s="39"/>
      <c r="U18" s="5" t="s">
        <v>1235</v>
      </c>
      <c r="V18" s="7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213">
        <v>13</v>
      </c>
      <c r="AW18" s="213"/>
      <c r="AX18" s="11" t="s">
        <v>842</v>
      </c>
      <c r="AY18" s="11"/>
      <c r="AZ18" s="3"/>
      <c r="BA18" s="31"/>
      <c r="BB18" s="2">
        <f t="shared" si="0"/>
        <v>13</v>
      </c>
      <c r="BC18" s="57"/>
    </row>
    <row r="19" spans="1:55" ht="14.1" x14ac:dyDescent="0.3">
      <c r="A19" s="7">
        <v>71</v>
      </c>
      <c r="B19" s="27">
        <v>6412</v>
      </c>
      <c r="C19" s="149" t="s">
        <v>2918</v>
      </c>
      <c r="D19" s="1"/>
      <c r="M19" s="39"/>
      <c r="U19" s="5" t="s">
        <v>1234</v>
      </c>
      <c r="V19" s="7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213">
        <v>12</v>
      </c>
      <c r="AW19" s="213"/>
      <c r="AX19" s="11" t="s">
        <v>842</v>
      </c>
      <c r="AY19" s="11"/>
      <c r="AZ19" s="3"/>
      <c r="BA19" s="31"/>
      <c r="BB19" s="2">
        <f t="shared" si="0"/>
        <v>12</v>
      </c>
      <c r="BC19" s="57"/>
    </row>
    <row r="20" spans="1:55" ht="14.1" x14ac:dyDescent="0.3">
      <c r="A20" s="7">
        <v>71</v>
      </c>
      <c r="B20" s="9">
        <v>6413</v>
      </c>
      <c r="C20" s="149" t="s">
        <v>2917</v>
      </c>
      <c r="D20" s="1"/>
      <c r="M20" s="39"/>
      <c r="U20" s="5" t="s">
        <v>1233</v>
      </c>
      <c r="V20" s="7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213">
        <v>11</v>
      </c>
      <c r="AW20" s="213"/>
      <c r="AX20" s="11" t="s">
        <v>842</v>
      </c>
      <c r="AY20" s="11"/>
      <c r="AZ20" s="3"/>
      <c r="BA20" s="31"/>
      <c r="BB20" s="2">
        <f t="shared" si="0"/>
        <v>11</v>
      </c>
      <c r="BC20" s="57"/>
    </row>
    <row r="21" spans="1:55" ht="14.1" x14ac:dyDescent="0.3">
      <c r="A21" s="7">
        <v>71</v>
      </c>
      <c r="B21" s="27">
        <v>6414</v>
      </c>
      <c r="C21" s="149" t="s">
        <v>2916</v>
      </c>
      <c r="D21" s="1"/>
      <c r="M21" s="39"/>
      <c r="U21" s="5" t="s">
        <v>1232</v>
      </c>
      <c r="V21" s="7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213">
        <v>10</v>
      </c>
      <c r="AW21" s="213"/>
      <c r="AX21" s="11" t="s">
        <v>842</v>
      </c>
      <c r="AY21" s="11"/>
      <c r="AZ21" s="3"/>
      <c r="BA21" s="31"/>
      <c r="BB21" s="2">
        <f t="shared" si="0"/>
        <v>10</v>
      </c>
      <c r="BC21" s="57"/>
    </row>
    <row r="22" spans="1:55" ht="14.1" x14ac:dyDescent="0.3">
      <c r="A22" s="7">
        <v>71</v>
      </c>
      <c r="B22" s="9">
        <v>6415</v>
      </c>
      <c r="C22" s="149" t="s">
        <v>2915</v>
      </c>
      <c r="D22" s="1"/>
      <c r="M22" s="39"/>
      <c r="U22" s="5" t="s">
        <v>1231</v>
      </c>
      <c r="V22" s="7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213">
        <v>9</v>
      </c>
      <c r="AW22" s="213"/>
      <c r="AX22" s="11" t="s">
        <v>842</v>
      </c>
      <c r="AY22" s="11"/>
      <c r="AZ22" s="3"/>
      <c r="BA22" s="31"/>
      <c r="BB22" s="2">
        <f t="shared" si="0"/>
        <v>9</v>
      </c>
      <c r="BC22" s="57"/>
    </row>
    <row r="23" spans="1:55" ht="14.1" x14ac:dyDescent="0.3">
      <c r="A23" s="7">
        <v>71</v>
      </c>
      <c r="B23" s="27">
        <v>6416</v>
      </c>
      <c r="C23" s="149" t="s">
        <v>2914</v>
      </c>
      <c r="D23" s="1"/>
      <c r="M23" s="39"/>
      <c r="U23" s="5" t="s">
        <v>1230</v>
      </c>
      <c r="V23" s="7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213">
        <v>9</v>
      </c>
      <c r="AW23" s="213"/>
      <c r="AX23" s="11" t="s">
        <v>842</v>
      </c>
      <c r="AY23" s="11"/>
      <c r="AZ23" s="3"/>
      <c r="BA23" s="31"/>
      <c r="BB23" s="2">
        <f t="shared" si="0"/>
        <v>9</v>
      </c>
      <c r="BC23" s="57"/>
    </row>
    <row r="24" spans="1:55" ht="14.1" x14ac:dyDescent="0.3">
      <c r="A24" s="7">
        <v>71</v>
      </c>
      <c r="B24" s="9">
        <v>6417</v>
      </c>
      <c r="C24" s="149" t="s">
        <v>2913</v>
      </c>
      <c r="D24" s="1"/>
      <c r="M24" s="39"/>
      <c r="U24" s="5" t="s">
        <v>1229</v>
      </c>
      <c r="V24" s="7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213">
        <v>8</v>
      </c>
      <c r="AW24" s="213"/>
      <c r="AX24" s="11" t="s">
        <v>842</v>
      </c>
      <c r="AY24" s="11"/>
      <c r="AZ24" s="3"/>
      <c r="BA24" s="31"/>
      <c r="BB24" s="2">
        <f t="shared" si="0"/>
        <v>8</v>
      </c>
      <c r="BC24" s="57"/>
    </row>
    <row r="25" spans="1:55" ht="14.1" x14ac:dyDescent="0.3">
      <c r="A25" s="7">
        <v>71</v>
      </c>
      <c r="B25" s="27">
        <v>6418</v>
      </c>
      <c r="C25" s="149" t="s">
        <v>2912</v>
      </c>
      <c r="D25" s="1"/>
      <c r="M25" s="39"/>
      <c r="U25" s="5" t="s">
        <v>1228</v>
      </c>
      <c r="V25" s="7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213">
        <v>7</v>
      </c>
      <c r="AW25" s="213"/>
      <c r="AX25" s="11" t="s">
        <v>842</v>
      </c>
      <c r="AY25" s="11"/>
      <c r="AZ25" s="3"/>
      <c r="BA25" s="31"/>
      <c r="BB25" s="2">
        <f t="shared" si="0"/>
        <v>7</v>
      </c>
      <c r="BC25" s="57"/>
    </row>
    <row r="26" spans="1:55" ht="14.1" x14ac:dyDescent="0.3">
      <c r="A26" s="7">
        <v>71</v>
      </c>
      <c r="B26" s="9">
        <v>6419</v>
      </c>
      <c r="C26" s="149" t="s">
        <v>2911</v>
      </c>
      <c r="D26" s="1"/>
      <c r="M26" s="39"/>
      <c r="U26" s="5" t="s">
        <v>1227</v>
      </c>
      <c r="V26" s="7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213">
        <v>7</v>
      </c>
      <c r="AW26" s="213"/>
      <c r="AX26" s="11" t="s">
        <v>842</v>
      </c>
      <c r="AY26" s="11"/>
      <c r="AZ26" s="3"/>
      <c r="BA26" s="31"/>
      <c r="BB26" s="2">
        <f t="shared" si="0"/>
        <v>7</v>
      </c>
      <c r="BC26" s="57"/>
    </row>
    <row r="27" spans="1:55" ht="14.1" x14ac:dyDescent="0.3">
      <c r="A27" s="7">
        <v>71</v>
      </c>
      <c r="B27" s="27">
        <v>6420</v>
      </c>
      <c r="C27" s="149" t="s">
        <v>2910</v>
      </c>
      <c r="D27" s="1"/>
      <c r="M27" s="39"/>
      <c r="U27" s="5" t="s">
        <v>1226</v>
      </c>
      <c r="V27" s="7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213">
        <v>6</v>
      </c>
      <c r="AW27" s="213"/>
      <c r="AX27" s="11" t="s">
        <v>842</v>
      </c>
      <c r="AY27" s="11"/>
      <c r="AZ27" s="3"/>
      <c r="BA27" s="31"/>
      <c r="BB27" s="2">
        <f t="shared" si="0"/>
        <v>6</v>
      </c>
      <c r="BC27" s="57"/>
    </row>
    <row r="28" spans="1:55" ht="14.1" x14ac:dyDescent="0.3">
      <c r="A28" s="7">
        <v>71</v>
      </c>
      <c r="B28" s="9">
        <v>6421</v>
      </c>
      <c r="C28" s="149" t="s">
        <v>2909</v>
      </c>
      <c r="M28" s="42" t="s">
        <v>1306</v>
      </c>
      <c r="N28" s="109"/>
      <c r="O28" s="109"/>
      <c r="P28" s="109"/>
      <c r="Q28" s="109"/>
      <c r="R28" s="109"/>
      <c r="S28" s="109"/>
      <c r="T28" s="110"/>
      <c r="U28" s="42" t="s">
        <v>1304</v>
      </c>
      <c r="V28" s="54"/>
      <c r="W28" s="54"/>
      <c r="X28" s="54"/>
      <c r="Y28" s="54"/>
      <c r="Z28" s="54"/>
      <c r="AA28" s="54"/>
      <c r="AB28" s="54"/>
      <c r="AC28" s="54"/>
      <c r="AD28" s="30"/>
      <c r="AE28" s="3"/>
      <c r="AF28" s="41"/>
      <c r="AG28" s="41"/>
      <c r="AH28" s="41"/>
      <c r="AI28" s="41"/>
      <c r="AJ28" s="41"/>
      <c r="AK28" s="41"/>
      <c r="AL28" s="8"/>
      <c r="AM28" s="23"/>
      <c r="AN28" s="23"/>
      <c r="AO28" s="70"/>
      <c r="AP28" s="70"/>
      <c r="AQ28" s="70"/>
      <c r="AR28" s="70"/>
      <c r="AS28" s="70"/>
      <c r="AT28" s="70"/>
      <c r="AU28" s="70"/>
      <c r="AV28" s="212">
        <v>141</v>
      </c>
      <c r="AW28" s="212"/>
      <c r="AX28" s="33" t="s">
        <v>842</v>
      </c>
      <c r="AY28" s="33"/>
      <c r="AZ28" s="4"/>
      <c r="BA28" s="17"/>
      <c r="BB28" s="2">
        <f t="shared" si="0"/>
        <v>141</v>
      </c>
      <c r="BC28" s="10"/>
    </row>
    <row r="29" spans="1:55" ht="14.1" x14ac:dyDescent="0.3">
      <c r="A29" s="7">
        <v>71</v>
      </c>
      <c r="B29" s="27">
        <v>6422</v>
      </c>
      <c r="C29" s="149" t="s">
        <v>2908</v>
      </c>
      <c r="M29" s="39"/>
      <c r="N29" s="112"/>
      <c r="O29" s="112"/>
      <c r="P29" s="112"/>
      <c r="Q29" s="112"/>
      <c r="R29" s="112"/>
      <c r="S29" s="112"/>
      <c r="T29" s="113"/>
      <c r="U29" s="42" t="s">
        <v>1303</v>
      </c>
      <c r="V29" s="54"/>
      <c r="W29" s="54"/>
      <c r="X29" s="54"/>
      <c r="Y29" s="54"/>
      <c r="Z29" s="54"/>
      <c r="AA29" s="54"/>
      <c r="AB29" s="54"/>
      <c r="AC29" s="54"/>
      <c r="AD29" s="30"/>
      <c r="AE29" s="3"/>
      <c r="AF29" s="41"/>
      <c r="AG29" s="41"/>
      <c r="AH29" s="41"/>
      <c r="AI29" s="41"/>
      <c r="AJ29" s="41"/>
      <c r="AK29" s="41"/>
      <c r="AL29" s="8"/>
      <c r="AM29" s="23"/>
      <c r="AN29" s="23"/>
      <c r="AO29" s="70"/>
      <c r="AP29" s="70"/>
      <c r="AQ29" s="70"/>
      <c r="AR29" s="70"/>
      <c r="AS29" s="70"/>
      <c r="AT29" s="70"/>
      <c r="AU29" s="70"/>
      <c r="AV29" s="212">
        <v>141</v>
      </c>
      <c r="AW29" s="212"/>
      <c r="AX29" s="33" t="s">
        <v>842</v>
      </c>
      <c r="AY29" s="33"/>
      <c r="AZ29" s="4"/>
      <c r="BA29" s="17"/>
      <c r="BB29" s="2">
        <f t="shared" si="0"/>
        <v>141</v>
      </c>
      <c r="BC29" s="10"/>
    </row>
    <row r="30" spans="1:55" ht="14.1" x14ac:dyDescent="0.3">
      <c r="A30" s="7">
        <v>71</v>
      </c>
      <c r="B30" s="9">
        <v>6423</v>
      </c>
      <c r="C30" s="149" t="s">
        <v>2907</v>
      </c>
      <c r="M30" s="39"/>
      <c r="N30" s="112"/>
      <c r="O30" s="112"/>
      <c r="P30" s="112"/>
      <c r="Q30" s="112"/>
      <c r="R30" s="112"/>
      <c r="S30" s="112"/>
      <c r="T30" s="113"/>
      <c r="U30" s="42" t="s">
        <v>1261</v>
      </c>
      <c r="V30" s="54"/>
      <c r="W30" s="54"/>
      <c r="X30" s="54"/>
      <c r="Y30" s="54"/>
      <c r="Z30" s="54"/>
      <c r="AA30" s="54"/>
      <c r="AB30" s="54"/>
      <c r="AC30" s="54"/>
      <c r="AD30" s="30"/>
      <c r="AE30" s="3"/>
      <c r="AF30" s="41"/>
      <c r="AG30" s="41"/>
      <c r="AH30" s="41"/>
      <c r="AI30" s="41"/>
      <c r="AJ30" s="41"/>
      <c r="AK30" s="41"/>
      <c r="AL30" s="8"/>
      <c r="AM30" s="23"/>
      <c r="AN30" s="23"/>
      <c r="AO30" s="70"/>
      <c r="AP30" s="70"/>
      <c r="AQ30" s="70"/>
      <c r="AR30" s="70"/>
      <c r="AS30" s="70"/>
      <c r="AT30" s="70"/>
      <c r="AU30" s="70"/>
      <c r="AV30" s="212">
        <v>141</v>
      </c>
      <c r="AW30" s="212"/>
      <c r="AX30" s="33" t="s">
        <v>842</v>
      </c>
      <c r="AY30" s="33"/>
      <c r="AZ30" s="4"/>
      <c r="BA30" s="17"/>
      <c r="BB30" s="2">
        <f t="shared" si="0"/>
        <v>141</v>
      </c>
      <c r="BC30" s="10"/>
    </row>
    <row r="31" spans="1:55" ht="14.1" x14ac:dyDescent="0.3">
      <c r="A31" s="7">
        <v>71</v>
      </c>
      <c r="B31" s="27">
        <v>6424</v>
      </c>
      <c r="C31" s="149" t="s">
        <v>2906</v>
      </c>
      <c r="M31" s="39"/>
      <c r="N31" s="112"/>
      <c r="O31" s="112"/>
      <c r="P31" s="112"/>
      <c r="Q31" s="112"/>
      <c r="R31" s="112"/>
      <c r="S31" s="112"/>
      <c r="T31" s="113"/>
      <c r="U31" s="42" t="s">
        <v>1301</v>
      </c>
      <c r="V31" s="54"/>
      <c r="W31" s="54"/>
      <c r="X31" s="54"/>
      <c r="Y31" s="54"/>
      <c r="Z31" s="54"/>
      <c r="AA31" s="54"/>
      <c r="AB31" s="54"/>
      <c r="AC31" s="54"/>
      <c r="AD31" s="30"/>
      <c r="AE31" s="3"/>
      <c r="AF31" s="41"/>
      <c r="AG31" s="41"/>
      <c r="AH31" s="41"/>
      <c r="AI31" s="41"/>
      <c r="AJ31" s="41"/>
      <c r="AK31" s="41"/>
      <c r="AL31" s="8"/>
      <c r="AM31" s="23"/>
      <c r="AN31" s="23"/>
      <c r="AO31" s="70"/>
      <c r="AP31" s="70"/>
      <c r="AQ31" s="70"/>
      <c r="AR31" s="70"/>
      <c r="AS31" s="70"/>
      <c r="AT31" s="70"/>
      <c r="AU31" s="70"/>
      <c r="AV31" s="212">
        <v>70</v>
      </c>
      <c r="AW31" s="212"/>
      <c r="AX31" s="33" t="s">
        <v>842</v>
      </c>
      <c r="AY31" s="33"/>
      <c r="AZ31" s="4"/>
      <c r="BA31" s="17"/>
      <c r="BB31" s="2">
        <f t="shared" si="0"/>
        <v>70</v>
      </c>
      <c r="BC31" s="10"/>
    </row>
    <row r="32" spans="1:55" ht="14.1" x14ac:dyDescent="0.3">
      <c r="A32" s="7">
        <v>71</v>
      </c>
      <c r="B32" s="9">
        <v>6425</v>
      </c>
      <c r="C32" s="149" t="s">
        <v>2905</v>
      </c>
      <c r="M32" s="39"/>
      <c r="N32" s="112"/>
      <c r="O32" s="112"/>
      <c r="P32" s="112"/>
      <c r="Q32" s="112"/>
      <c r="R32" s="112"/>
      <c r="S32" s="112"/>
      <c r="T32" s="113"/>
      <c r="U32" s="42" t="s">
        <v>1300</v>
      </c>
      <c r="V32" s="54"/>
      <c r="W32" s="54"/>
      <c r="X32" s="54"/>
      <c r="Y32" s="54"/>
      <c r="Z32" s="54"/>
      <c r="AA32" s="54"/>
      <c r="AB32" s="54"/>
      <c r="AC32" s="54"/>
      <c r="AD32" s="30"/>
      <c r="AE32" s="3"/>
      <c r="AF32" s="41"/>
      <c r="AG32" s="41"/>
      <c r="AH32" s="41"/>
      <c r="AI32" s="41"/>
      <c r="AJ32" s="41"/>
      <c r="AK32" s="41"/>
      <c r="AL32" s="8"/>
      <c r="AM32" s="23"/>
      <c r="AN32" s="23"/>
      <c r="AO32" s="70"/>
      <c r="AP32" s="70"/>
      <c r="AQ32" s="70"/>
      <c r="AR32" s="70"/>
      <c r="AS32" s="70"/>
      <c r="AT32" s="70"/>
      <c r="AU32" s="70"/>
      <c r="AV32" s="212">
        <v>70</v>
      </c>
      <c r="AW32" s="212"/>
      <c r="AX32" s="33" t="s">
        <v>842</v>
      </c>
      <c r="AY32" s="33"/>
      <c r="AZ32" s="4"/>
      <c r="BA32" s="17"/>
      <c r="BB32" s="2">
        <f t="shared" si="0"/>
        <v>70</v>
      </c>
      <c r="BC32" s="10"/>
    </row>
    <row r="33" spans="1:55" ht="14.1" x14ac:dyDescent="0.3">
      <c r="A33" s="7">
        <v>71</v>
      </c>
      <c r="B33" s="27">
        <v>6426</v>
      </c>
      <c r="C33" s="149" t="s">
        <v>2904</v>
      </c>
      <c r="M33" s="39"/>
      <c r="N33" s="112"/>
      <c r="O33" s="112"/>
      <c r="P33" s="112"/>
      <c r="Q33" s="112"/>
      <c r="R33" s="112"/>
      <c r="S33" s="112"/>
      <c r="T33" s="113"/>
      <c r="U33" s="42" t="s">
        <v>1299</v>
      </c>
      <c r="V33" s="54"/>
      <c r="W33" s="54"/>
      <c r="X33" s="54"/>
      <c r="Y33" s="54"/>
      <c r="Z33" s="54"/>
      <c r="AA33" s="54"/>
      <c r="AB33" s="54"/>
      <c r="AC33" s="54"/>
      <c r="AD33" s="30"/>
      <c r="AE33" s="3"/>
      <c r="AF33" s="41"/>
      <c r="AG33" s="41"/>
      <c r="AH33" s="41"/>
      <c r="AI33" s="41"/>
      <c r="AJ33" s="41"/>
      <c r="AK33" s="41"/>
      <c r="AL33" s="8"/>
      <c r="AM33" s="23"/>
      <c r="AN33" s="23"/>
      <c r="AO33" s="70"/>
      <c r="AP33" s="70"/>
      <c r="AQ33" s="70"/>
      <c r="AR33" s="70"/>
      <c r="AS33" s="70"/>
      <c r="AT33" s="70"/>
      <c r="AU33" s="70"/>
      <c r="AV33" s="212">
        <v>47</v>
      </c>
      <c r="AW33" s="212"/>
      <c r="AX33" s="33" t="s">
        <v>842</v>
      </c>
      <c r="AY33" s="33"/>
      <c r="AZ33" s="4"/>
      <c r="BA33" s="17"/>
      <c r="BB33" s="2">
        <f t="shared" si="0"/>
        <v>47</v>
      </c>
      <c r="BC33" s="10"/>
    </row>
    <row r="34" spans="1:55" ht="14.1" x14ac:dyDescent="0.3">
      <c r="A34" s="7">
        <v>71</v>
      </c>
      <c r="B34" s="9">
        <v>6427</v>
      </c>
      <c r="C34" s="149" t="s">
        <v>2903</v>
      </c>
      <c r="M34" s="39"/>
      <c r="N34" s="112"/>
      <c r="O34" s="112"/>
      <c r="P34" s="112"/>
      <c r="Q34" s="112"/>
      <c r="R34" s="112"/>
      <c r="S34" s="112"/>
      <c r="T34" s="113"/>
      <c r="U34" s="42" t="s">
        <v>1297</v>
      </c>
      <c r="V34" s="54"/>
      <c r="W34" s="54"/>
      <c r="X34" s="54"/>
      <c r="Y34" s="54"/>
      <c r="Z34" s="54"/>
      <c r="AA34" s="54"/>
      <c r="AB34" s="54"/>
      <c r="AC34" s="54"/>
      <c r="AD34" s="30"/>
      <c r="AE34" s="3"/>
      <c r="AF34" s="41"/>
      <c r="AG34" s="41"/>
      <c r="AH34" s="41"/>
      <c r="AI34" s="41"/>
      <c r="AJ34" s="41"/>
      <c r="AK34" s="41"/>
      <c r="AL34" s="8"/>
      <c r="AM34" s="23"/>
      <c r="AN34" s="23"/>
      <c r="AO34" s="70"/>
      <c r="AP34" s="70"/>
      <c r="AQ34" s="70"/>
      <c r="AR34" s="70"/>
      <c r="AS34" s="70"/>
      <c r="AT34" s="70"/>
      <c r="AU34" s="70"/>
      <c r="AV34" s="212">
        <v>47</v>
      </c>
      <c r="AW34" s="212"/>
      <c r="AX34" s="33" t="s">
        <v>842</v>
      </c>
      <c r="AY34" s="33"/>
      <c r="AZ34" s="4"/>
      <c r="BA34" s="17"/>
      <c r="BB34" s="2">
        <f t="shared" si="0"/>
        <v>47</v>
      </c>
      <c r="BC34" s="10"/>
    </row>
    <row r="35" spans="1:55" ht="14.1" x14ac:dyDescent="0.3">
      <c r="A35" s="7">
        <v>71</v>
      </c>
      <c r="B35" s="27">
        <v>6428</v>
      </c>
      <c r="C35" s="149" t="s">
        <v>2902</v>
      </c>
      <c r="M35" s="39"/>
      <c r="N35" s="112"/>
      <c r="O35" s="112"/>
      <c r="P35" s="112"/>
      <c r="Q35" s="112"/>
      <c r="R35" s="112"/>
      <c r="S35" s="112"/>
      <c r="T35" s="113"/>
      <c r="U35" s="42" t="s">
        <v>1296</v>
      </c>
      <c r="V35" s="54"/>
      <c r="W35" s="54"/>
      <c r="X35" s="54"/>
      <c r="Y35" s="54"/>
      <c r="Z35" s="54"/>
      <c r="AA35" s="54"/>
      <c r="AB35" s="54"/>
      <c r="AC35" s="54"/>
      <c r="AD35" s="30"/>
      <c r="AE35" s="3"/>
      <c r="AF35" s="41"/>
      <c r="AG35" s="41"/>
      <c r="AH35" s="41"/>
      <c r="AI35" s="41"/>
      <c r="AJ35" s="41"/>
      <c r="AK35" s="41"/>
      <c r="AL35" s="8"/>
      <c r="AM35" s="23"/>
      <c r="AN35" s="23"/>
      <c r="AO35" s="70"/>
      <c r="AP35" s="70"/>
      <c r="AQ35" s="70"/>
      <c r="AR35" s="70"/>
      <c r="AS35" s="70"/>
      <c r="AT35" s="70"/>
      <c r="AU35" s="70"/>
      <c r="AV35" s="212">
        <v>38</v>
      </c>
      <c r="AW35" s="212"/>
      <c r="AX35" s="33" t="s">
        <v>842</v>
      </c>
      <c r="AY35" s="33"/>
      <c r="AZ35" s="4"/>
      <c r="BA35" s="17"/>
      <c r="BB35" s="2">
        <f t="shared" si="0"/>
        <v>38</v>
      </c>
      <c r="BC35" s="10"/>
    </row>
    <row r="36" spans="1:55" ht="14.1" x14ac:dyDescent="0.3">
      <c r="A36" s="7">
        <v>71</v>
      </c>
      <c r="B36" s="9">
        <v>6429</v>
      </c>
      <c r="C36" s="149" t="s">
        <v>2901</v>
      </c>
      <c r="M36" s="39"/>
      <c r="N36" s="112"/>
      <c r="O36" s="112"/>
      <c r="P36" s="112"/>
      <c r="Q36" s="112"/>
      <c r="R36" s="112"/>
      <c r="S36" s="112"/>
      <c r="T36" s="113"/>
      <c r="U36" s="42" t="s">
        <v>1295</v>
      </c>
      <c r="V36" s="54"/>
      <c r="W36" s="54"/>
      <c r="X36" s="54"/>
      <c r="Y36" s="54"/>
      <c r="Z36" s="54"/>
      <c r="AA36" s="54"/>
      <c r="AB36" s="54"/>
      <c r="AC36" s="54"/>
      <c r="AD36" s="30"/>
      <c r="AE36" s="3"/>
      <c r="AF36" s="41"/>
      <c r="AG36" s="41"/>
      <c r="AH36" s="41"/>
      <c r="AI36" s="41"/>
      <c r="AJ36" s="41"/>
      <c r="AK36" s="41"/>
      <c r="AL36" s="8"/>
      <c r="AM36" s="23"/>
      <c r="AN36" s="23"/>
      <c r="AO36" s="70"/>
      <c r="AP36" s="70"/>
      <c r="AQ36" s="70"/>
      <c r="AR36" s="70"/>
      <c r="AS36" s="70"/>
      <c r="AT36" s="70"/>
      <c r="AU36" s="70"/>
      <c r="AV36" s="212">
        <v>38</v>
      </c>
      <c r="AW36" s="212"/>
      <c r="AX36" s="33" t="s">
        <v>842</v>
      </c>
      <c r="AY36" s="33"/>
      <c r="AZ36" s="4"/>
      <c r="BA36" s="17"/>
      <c r="BB36" s="2">
        <f t="shared" si="0"/>
        <v>38</v>
      </c>
      <c r="BC36" s="10"/>
    </row>
    <row r="37" spans="1:55" ht="14.1" x14ac:dyDescent="0.3">
      <c r="A37" s="7">
        <v>71</v>
      </c>
      <c r="B37" s="27">
        <v>6430</v>
      </c>
      <c r="C37" s="149" t="s">
        <v>2900</v>
      </c>
      <c r="M37" s="39"/>
      <c r="N37" s="112"/>
      <c r="O37" s="112"/>
      <c r="P37" s="112"/>
      <c r="Q37" s="112"/>
      <c r="R37" s="112"/>
      <c r="S37" s="112"/>
      <c r="T37" s="113"/>
      <c r="U37" s="42" t="s">
        <v>1294</v>
      </c>
      <c r="V37" s="54"/>
      <c r="W37" s="54"/>
      <c r="X37" s="54"/>
      <c r="Y37" s="54"/>
      <c r="Z37" s="54"/>
      <c r="AA37" s="54"/>
      <c r="AB37" s="54"/>
      <c r="AC37" s="54"/>
      <c r="AD37" s="30"/>
      <c r="AE37" s="3"/>
      <c r="AF37" s="41"/>
      <c r="AG37" s="41"/>
      <c r="AH37" s="41"/>
      <c r="AI37" s="41"/>
      <c r="AJ37" s="41"/>
      <c r="AK37" s="41"/>
      <c r="AL37" s="8"/>
      <c r="AM37" s="23"/>
      <c r="AN37" s="23"/>
      <c r="AO37" s="70"/>
      <c r="AP37" s="70"/>
      <c r="AQ37" s="70"/>
      <c r="AR37" s="70"/>
      <c r="AS37" s="70"/>
      <c r="AT37" s="70"/>
      <c r="AU37" s="70"/>
      <c r="AV37" s="212">
        <v>28</v>
      </c>
      <c r="AW37" s="212"/>
      <c r="AX37" s="33" t="s">
        <v>842</v>
      </c>
      <c r="AY37" s="33"/>
      <c r="AZ37" s="4"/>
      <c r="BA37" s="17"/>
      <c r="BB37" s="2">
        <f t="shared" si="0"/>
        <v>28</v>
      </c>
      <c r="BC37" s="10"/>
    </row>
    <row r="38" spans="1:55" ht="14.1" x14ac:dyDescent="0.3">
      <c r="A38" s="7">
        <v>71</v>
      </c>
      <c r="B38" s="9">
        <v>6431</v>
      </c>
      <c r="C38" s="149" t="s">
        <v>2899</v>
      </c>
      <c r="M38" s="39"/>
      <c r="N38" s="112"/>
      <c r="O38" s="112"/>
      <c r="P38" s="112"/>
      <c r="Q38" s="112"/>
      <c r="R38" s="112"/>
      <c r="S38" s="112"/>
      <c r="T38" s="113"/>
      <c r="U38" s="42" t="s">
        <v>1293</v>
      </c>
      <c r="V38" s="54"/>
      <c r="W38" s="54"/>
      <c r="X38" s="54"/>
      <c r="Y38" s="54"/>
      <c r="Z38" s="54"/>
      <c r="AA38" s="54"/>
      <c r="AB38" s="54"/>
      <c r="AC38" s="54"/>
      <c r="AD38" s="30"/>
      <c r="AE38" s="3"/>
      <c r="AF38" s="41"/>
      <c r="AG38" s="41"/>
      <c r="AH38" s="41"/>
      <c r="AI38" s="41"/>
      <c r="AJ38" s="41"/>
      <c r="AK38" s="41"/>
      <c r="AL38" s="8"/>
      <c r="AM38" s="23"/>
      <c r="AN38" s="23"/>
      <c r="AO38" s="70"/>
      <c r="AP38" s="70"/>
      <c r="AQ38" s="70"/>
      <c r="AR38" s="70"/>
      <c r="AS38" s="70"/>
      <c r="AT38" s="70"/>
      <c r="AU38" s="70"/>
      <c r="AV38" s="212">
        <v>25</v>
      </c>
      <c r="AW38" s="212"/>
      <c r="AX38" s="33" t="s">
        <v>842</v>
      </c>
      <c r="AY38" s="33"/>
      <c r="AZ38" s="4"/>
      <c r="BA38" s="17"/>
      <c r="BB38" s="2">
        <f t="shared" si="0"/>
        <v>25</v>
      </c>
      <c r="BC38" s="10"/>
    </row>
    <row r="39" spans="1:55" ht="14.1" x14ac:dyDescent="0.3">
      <c r="A39" s="7">
        <v>71</v>
      </c>
      <c r="B39" s="27">
        <v>6432</v>
      </c>
      <c r="C39" s="149" t="s">
        <v>2898</v>
      </c>
      <c r="M39" s="39"/>
      <c r="N39" s="112"/>
      <c r="O39" s="112"/>
      <c r="P39" s="112"/>
      <c r="Q39" s="112"/>
      <c r="R39" s="112"/>
      <c r="S39" s="112"/>
      <c r="T39" s="113"/>
      <c r="U39" s="42" t="s">
        <v>1292</v>
      </c>
      <c r="V39" s="54"/>
      <c r="W39" s="54"/>
      <c r="X39" s="54"/>
      <c r="Y39" s="54"/>
      <c r="Z39" s="54"/>
      <c r="AA39" s="54"/>
      <c r="AB39" s="54"/>
      <c r="AC39" s="54"/>
      <c r="AD39" s="30"/>
      <c r="AE39" s="3"/>
      <c r="AF39" s="41"/>
      <c r="AG39" s="41"/>
      <c r="AH39" s="41"/>
      <c r="AI39" s="41"/>
      <c r="AJ39" s="41"/>
      <c r="AK39" s="41"/>
      <c r="AL39" s="8"/>
      <c r="AM39" s="23"/>
      <c r="AN39" s="23"/>
      <c r="AO39" s="70"/>
      <c r="AP39" s="70"/>
      <c r="AQ39" s="70"/>
      <c r="AR39" s="70"/>
      <c r="AS39" s="70"/>
      <c r="AT39" s="70"/>
      <c r="AU39" s="70"/>
      <c r="AV39" s="212">
        <v>23</v>
      </c>
      <c r="AW39" s="212"/>
      <c r="AX39" s="33" t="s">
        <v>842</v>
      </c>
      <c r="AY39" s="33"/>
      <c r="AZ39" s="4"/>
      <c r="BA39" s="17"/>
      <c r="BB39" s="2">
        <f t="shared" ref="BB39:BB70" si="1">AV39</f>
        <v>23</v>
      </c>
      <c r="BC39" s="10"/>
    </row>
    <row r="40" spans="1:55" ht="14.1" x14ac:dyDescent="0.3">
      <c r="A40" s="7">
        <v>71</v>
      </c>
      <c r="B40" s="9">
        <v>6433</v>
      </c>
      <c r="C40" s="149" t="s">
        <v>2897</v>
      </c>
      <c r="M40" s="39"/>
      <c r="N40" s="112"/>
      <c r="O40" s="112"/>
      <c r="P40" s="112"/>
      <c r="Q40" s="112"/>
      <c r="R40" s="112"/>
      <c r="S40" s="112"/>
      <c r="T40" s="113"/>
      <c r="U40" s="42" t="s">
        <v>1291</v>
      </c>
      <c r="V40" s="54"/>
      <c r="W40" s="54"/>
      <c r="X40" s="54"/>
      <c r="Y40" s="54"/>
      <c r="Z40" s="54"/>
      <c r="AA40" s="54"/>
      <c r="AB40" s="54"/>
      <c r="AC40" s="54"/>
      <c r="AD40" s="30"/>
      <c r="AE40" s="3"/>
      <c r="AF40" s="41"/>
      <c r="AG40" s="41"/>
      <c r="AH40" s="41"/>
      <c r="AI40" s="41"/>
      <c r="AJ40" s="41"/>
      <c r="AK40" s="41"/>
      <c r="AL40" s="8"/>
      <c r="AM40" s="23"/>
      <c r="AN40" s="23"/>
      <c r="AO40" s="70"/>
      <c r="AP40" s="70"/>
      <c r="AQ40" s="70"/>
      <c r="AR40" s="70"/>
      <c r="AS40" s="70"/>
      <c r="AT40" s="70"/>
      <c r="AU40" s="70"/>
      <c r="AV40" s="212">
        <v>20</v>
      </c>
      <c r="AW40" s="212"/>
      <c r="AX40" s="33" t="s">
        <v>842</v>
      </c>
      <c r="AY40" s="33"/>
      <c r="AZ40" s="4"/>
      <c r="BA40" s="17"/>
      <c r="BB40" s="2">
        <f t="shared" si="1"/>
        <v>20</v>
      </c>
      <c r="BC40" s="10"/>
    </row>
    <row r="41" spans="1:55" ht="14.1" x14ac:dyDescent="0.3">
      <c r="A41" s="7">
        <v>71</v>
      </c>
      <c r="B41" s="27">
        <v>6434</v>
      </c>
      <c r="C41" s="149" t="s">
        <v>2896</v>
      </c>
      <c r="M41" s="39"/>
      <c r="N41" s="112"/>
      <c r="O41" s="112"/>
      <c r="P41" s="112"/>
      <c r="Q41" s="112"/>
      <c r="R41" s="112"/>
      <c r="S41" s="112"/>
      <c r="T41" s="113"/>
      <c r="U41" s="42" t="s">
        <v>1290</v>
      </c>
      <c r="V41" s="54"/>
      <c r="W41" s="54"/>
      <c r="X41" s="54"/>
      <c r="Y41" s="54"/>
      <c r="Z41" s="54"/>
      <c r="AA41" s="54"/>
      <c r="AB41" s="54"/>
      <c r="AC41" s="54"/>
      <c r="AD41" s="30"/>
      <c r="AE41" s="3"/>
      <c r="AF41" s="41"/>
      <c r="AG41" s="41"/>
      <c r="AH41" s="41"/>
      <c r="AI41" s="41"/>
      <c r="AJ41" s="41"/>
      <c r="AK41" s="41"/>
      <c r="AL41" s="8"/>
      <c r="AM41" s="23"/>
      <c r="AN41" s="23"/>
      <c r="AO41" s="70"/>
      <c r="AP41" s="70"/>
      <c r="AQ41" s="70"/>
      <c r="AR41" s="70"/>
      <c r="AS41" s="70"/>
      <c r="AT41" s="70"/>
      <c r="AU41" s="70"/>
      <c r="AV41" s="212">
        <v>17</v>
      </c>
      <c r="AW41" s="212"/>
      <c r="AX41" s="33" t="s">
        <v>842</v>
      </c>
      <c r="AY41" s="33"/>
      <c r="AZ41" s="4"/>
      <c r="BA41" s="17"/>
      <c r="BB41" s="2">
        <f t="shared" si="1"/>
        <v>17</v>
      </c>
      <c r="BC41" s="10"/>
    </row>
    <row r="42" spans="1:55" ht="14.1" x14ac:dyDescent="0.3">
      <c r="A42" s="7">
        <v>71</v>
      </c>
      <c r="B42" s="9">
        <v>6435</v>
      </c>
      <c r="C42" s="149" t="s">
        <v>2895</v>
      </c>
      <c r="M42" s="39"/>
      <c r="N42" s="112"/>
      <c r="O42" s="112"/>
      <c r="P42" s="112"/>
      <c r="Q42" s="112"/>
      <c r="R42" s="112"/>
      <c r="S42" s="112"/>
      <c r="T42" s="113"/>
      <c r="U42" s="42" t="s">
        <v>1289</v>
      </c>
      <c r="V42" s="54"/>
      <c r="W42" s="54"/>
      <c r="X42" s="54"/>
      <c r="Y42" s="54"/>
      <c r="Z42" s="54"/>
      <c r="AA42" s="54"/>
      <c r="AB42" s="54"/>
      <c r="AC42" s="54"/>
      <c r="AD42" s="30"/>
      <c r="AE42" s="3"/>
      <c r="AF42" s="41"/>
      <c r="AG42" s="41"/>
      <c r="AH42" s="41"/>
      <c r="AI42" s="41"/>
      <c r="AJ42" s="41"/>
      <c r="AK42" s="41"/>
      <c r="AL42" s="8"/>
      <c r="AM42" s="23"/>
      <c r="AN42" s="23"/>
      <c r="AO42" s="70"/>
      <c r="AP42" s="70"/>
      <c r="AQ42" s="70"/>
      <c r="AR42" s="70"/>
      <c r="AS42" s="70"/>
      <c r="AT42" s="70"/>
      <c r="AU42" s="70"/>
      <c r="AV42" s="212">
        <v>14</v>
      </c>
      <c r="AW42" s="212"/>
      <c r="AX42" s="33" t="s">
        <v>842</v>
      </c>
      <c r="AY42" s="33"/>
      <c r="AZ42" s="4"/>
      <c r="BA42" s="17"/>
      <c r="BB42" s="2">
        <f t="shared" si="1"/>
        <v>14</v>
      </c>
      <c r="BC42" s="10"/>
    </row>
    <row r="43" spans="1:55" ht="14.1" x14ac:dyDescent="0.3">
      <c r="A43" s="7">
        <v>71</v>
      </c>
      <c r="B43" s="27">
        <v>6436</v>
      </c>
      <c r="C43" s="149" t="s">
        <v>2894</v>
      </c>
      <c r="M43" s="42" t="s">
        <v>1305</v>
      </c>
      <c r="N43" s="109"/>
      <c r="O43" s="109"/>
      <c r="P43" s="109"/>
      <c r="Q43" s="109"/>
      <c r="R43" s="109"/>
      <c r="S43" s="109"/>
      <c r="T43" s="110"/>
      <c r="U43" s="42" t="s">
        <v>1304</v>
      </c>
      <c r="V43" s="54"/>
      <c r="W43" s="54"/>
      <c r="X43" s="54"/>
      <c r="Y43" s="54"/>
      <c r="Z43" s="54"/>
      <c r="AA43" s="54"/>
      <c r="AB43" s="54"/>
      <c r="AC43" s="54"/>
      <c r="AD43" s="30"/>
      <c r="AE43" s="3"/>
      <c r="AF43" s="41"/>
      <c r="AG43" s="41"/>
      <c r="AH43" s="41"/>
      <c r="AI43" s="41"/>
      <c r="AJ43" s="41"/>
      <c r="AK43" s="41"/>
      <c r="AL43" s="8"/>
      <c r="AM43" s="23"/>
      <c r="AN43" s="23"/>
      <c r="AO43" s="70"/>
      <c r="AP43" s="70"/>
      <c r="AQ43" s="70"/>
      <c r="AR43" s="70"/>
      <c r="AS43" s="70"/>
      <c r="AT43" s="70"/>
      <c r="AU43" s="70"/>
      <c r="AV43" s="212">
        <v>141</v>
      </c>
      <c r="AW43" s="212"/>
      <c r="AX43" s="33" t="s">
        <v>842</v>
      </c>
      <c r="AY43" s="33"/>
      <c r="AZ43" s="4"/>
      <c r="BA43" s="17"/>
      <c r="BB43" s="2">
        <f t="shared" si="1"/>
        <v>141</v>
      </c>
      <c r="BC43" s="10"/>
    </row>
    <row r="44" spans="1:55" ht="14.1" x14ac:dyDescent="0.3">
      <c r="A44" s="7">
        <v>71</v>
      </c>
      <c r="B44" s="9">
        <v>6437</v>
      </c>
      <c r="C44" s="149" t="s">
        <v>2893</v>
      </c>
      <c r="M44" s="39"/>
      <c r="N44" s="112"/>
      <c r="O44" s="112"/>
      <c r="P44" s="112"/>
      <c r="Q44" s="112"/>
      <c r="R44" s="112"/>
      <c r="S44" s="112"/>
      <c r="T44" s="113"/>
      <c r="U44" s="42" t="s">
        <v>1303</v>
      </c>
      <c r="V44" s="54"/>
      <c r="W44" s="54"/>
      <c r="X44" s="54"/>
      <c r="Y44" s="54"/>
      <c r="Z44" s="54"/>
      <c r="AA44" s="54"/>
      <c r="AB44" s="54"/>
      <c r="AC44" s="54"/>
      <c r="AD44" s="30"/>
      <c r="AE44" s="3"/>
      <c r="AF44" s="41"/>
      <c r="AG44" s="41"/>
      <c r="AH44" s="41"/>
      <c r="AI44" s="41"/>
      <c r="AJ44" s="41"/>
      <c r="AK44" s="41"/>
      <c r="AL44" s="8"/>
      <c r="AM44" s="23"/>
      <c r="AN44" s="23"/>
      <c r="AO44" s="70"/>
      <c r="AP44" s="70"/>
      <c r="AQ44" s="70"/>
      <c r="AR44" s="70"/>
      <c r="AS44" s="70"/>
      <c r="AT44" s="70"/>
      <c r="AU44" s="70"/>
      <c r="AV44" s="212">
        <v>141</v>
      </c>
      <c r="AW44" s="212"/>
      <c r="AX44" s="33" t="s">
        <v>842</v>
      </c>
      <c r="AY44" s="33"/>
      <c r="AZ44" s="4"/>
      <c r="BA44" s="17"/>
      <c r="BB44" s="2">
        <f t="shared" si="1"/>
        <v>141</v>
      </c>
      <c r="BC44" s="10"/>
    </row>
    <row r="45" spans="1:55" ht="14.1" x14ac:dyDescent="0.3">
      <c r="A45" s="7">
        <v>71</v>
      </c>
      <c r="B45" s="27">
        <v>6438</v>
      </c>
      <c r="C45" s="149" t="s">
        <v>2892</v>
      </c>
      <c r="M45" s="39"/>
      <c r="N45" s="112"/>
      <c r="O45" s="112"/>
      <c r="P45" s="112"/>
      <c r="Q45" s="112"/>
      <c r="R45" s="112"/>
      <c r="S45" s="112"/>
      <c r="T45" s="113"/>
      <c r="U45" s="42" t="s">
        <v>1261</v>
      </c>
      <c r="V45" s="54"/>
      <c r="W45" s="54"/>
      <c r="X45" s="54"/>
      <c r="Y45" s="54"/>
      <c r="Z45" s="54"/>
      <c r="AA45" s="54"/>
      <c r="AB45" s="54"/>
      <c r="AC45" s="54"/>
      <c r="AD45" s="30"/>
      <c r="AE45" s="3"/>
      <c r="AF45" s="41"/>
      <c r="AG45" s="41"/>
      <c r="AH45" s="41"/>
      <c r="AI45" s="41"/>
      <c r="AJ45" s="41"/>
      <c r="AK45" s="41"/>
      <c r="AL45" s="8"/>
      <c r="AM45" s="23"/>
      <c r="AN45" s="23"/>
      <c r="AO45" s="70"/>
      <c r="AP45" s="70"/>
      <c r="AQ45" s="70"/>
      <c r="AR45" s="70"/>
      <c r="AS45" s="70"/>
      <c r="AT45" s="70"/>
      <c r="AU45" s="70"/>
      <c r="AV45" s="212">
        <v>141</v>
      </c>
      <c r="AW45" s="212"/>
      <c r="AX45" s="33" t="s">
        <v>842</v>
      </c>
      <c r="AY45" s="33"/>
      <c r="AZ45" s="4"/>
      <c r="BA45" s="17"/>
      <c r="BB45" s="2">
        <f t="shared" si="1"/>
        <v>141</v>
      </c>
      <c r="BC45" s="10"/>
    </row>
    <row r="46" spans="1:55" ht="14.1" x14ac:dyDescent="0.3">
      <c r="A46" s="7">
        <v>71</v>
      </c>
      <c r="B46" s="9">
        <v>6439</v>
      </c>
      <c r="C46" s="149" t="s">
        <v>2891</v>
      </c>
      <c r="M46" s="39"/>
      <c r="N46" s="112"/>
      <c r="O46" s="112"/>
      <c r="P46" s="112"/>
      <c r="Q46" s="112"/>
      <c r="R46" s="112"/>
      <c r="S46" s="112"/>
      <c r="T46" s="113"/>
      <c r="U46" s="42" t="s">
        <v>1301</v>
      </c>
      <c r="V46" s="54"/>
      <c r="W46" s="54"/>
      <c r="X46" s="54"/>
      <c r="Y46" s="54"/>
      <c r="Z46" s="54"/>
      <c r="AA46" s="54"/>
      <c r="AB46" s="54"/>
      <c r="AC46" s="54"/>
      <c r="AD46" s="30"/>
      <c r="AE46" s="3"/>
      <c r="AF46" s="41"/>
      <c r="AG46" s="41"/>
      <c r="AH46" s="41"/>
      <c r="AI46" s="41"/>
      <c r="AJ46" s="41"/>
      <c r="AK46" s="41"/>
      <c r="AL46" s="8"/>
      <c r="AM46" s="23"/>
      <c r="AN46" s="23"/>
      <c r="AO46" s="70"/>
      <c r="AP46" s="70"/>
      <c r="AQ46" s="70"/>
      <c r="AR46" s="70"/>
      <c r="AS46" s="70"/>
      <c r="AT46" s="70"/>
      <c r="AU46" s="70"/>
      <c r="AV46" s="212">
        <v>70</v>
      </c>
      <c r="AW46" s="212"/>
      <c r="AX46" s="33" t="s">
        <v>842</v>
      </c>
      <c r="AY46" s="33"/>
      <c r="AZ46" s="4"/>
      <c r="BA46" s="17"/>
      <c r="BB46" s="2">
        <f t="shared" si="1"/>
        <v>70</v>
      </c>
      <c r="BC46" s="10"/>
    </row>
    <row r="47" spans="1:55" ht="14.1" x14ac:dyDescent="0.3">
      <c r="A47" s="7">
        <v>71</v>
      </c>
      <c r="B47" s="27">
        <v>6440</v>
      </c>
      <c r="C47" s="149" t="s">
        <v>2890</v>
      </c>
      <c r="M47" s="39"/>
      <c r="N47" s="112"/>
      <c r="O47" s="112"/>
      <c r="P47" s="112"/>
      <c r="Q47" s="112"/>
      <c r="R47" s="112"/>
      <c r="S47" s="112"/>
      <c r="T47" s="113"/>
      <c r="U47" s="42" t="s">
        <v>1300</v>
      </c>
      <c r="V47" s="54"/>
      <c r="W47" s="54"/>
      <c r="X47" s="54"/>
      <c r="Y47" s="54"/>
      <c r="Z47" s="54"/>
      <c r="AA47" s="54"/>
      <c r="AB47" s="54"/>
      <c r="AC47" s="54"/>
      <c r="AD47" s="30"/>
      <c r="AE47" s="3"/>
      <c r="AF47" s="41"/>
      <c r="AG47" s="41"/>
      <c r="AH47" s="41"/>
      <c r="AI47" s="41"/>
      <c r="AJ47" s="41"/>
      <c r="AK47" s="41"/>
      <c r="AL47" s="8"/>
      <c r="AM47" s="23"/>
      <c r="AN47" s="23"/>
      <c r="AO47" s="70"/>
      <c r="AP47" s="70"/>
      <c r="AQ47" s="70"/>
      <c r="AR47" s="70"/>
      <c r="AS47" s="70"/>
      <c r="AT47" s="70"/>
      <c r="AU47" s="70"/>
      <c r="AV47" s="212">
        <v>70</v>
      </c>
      <c r="AW47" s="212"/>
      <c r="AX47" s="33" t="s">
        <v>842</v>
      </c>
      <c r="AY47" s="33"/>
      <c r="AZ47" s="4"/>
      <c r="BA47" s="17"/>
      <c r="BB47" s="2">
        <f t="shared" si="1"/>
        <v>70</v>
      </c>
      <c r="BC47" s="10"/>
    </row>
    <row r="48" spans="1:55" ht="14.1" x14ac:dyDescent="0.3">
      <c r="A48" s="7">
        <v>71</v>
      </c>
      <c r="B48" s="9">
        <v>6441</v>
      </c>
      <c r="C48" s="149" t="s">
        <v>2889</v>
      </c>
      <c r="M48" s="39"/>
      <c r="N48" s="112"/>
      <c r="O48" s="112"/>
      <c r="P48" s="112"/>
      <c r="Q48" s="112"/>
      <c r="R48" s="112"/>
      <c r="S48" s="112"/>
      <c r="T48" s="113"/>
      <c r="U48" s="42" t="s">
        <v>1299</v>
      </c>
      <c r="V48" s="54"/>
      <c r="W48" s="54"/>
      <c r="X48" s="54"/>
      <c r="Y48" s="54"/>
      <c r="Z48" s="54"/>
      <c r="AA48" s="54"/>
      <c r="AB48" s="54"/>
      <c r="AC48" s="54"/>
      <c r="AD48" s="30"/>
      <c r="AE48" s="3"/>
      <c r="AF48" s="41"/>
      <c r="AG48" s="41"/>
      <c r="AH48" s="41"/>
      <c r="AI48" s="41"/>
      <c r="AJ48" s="41"/>
      <c r="AK48" s="41"/>
      <c r="AL48" s="8"/>
      <c r="AM48" s="23"/>
      <c r="AN48" s="23"/>
      <c r="AO48" s="70"/>
      <c r="AP48" s="70"/>
      <c r="AQ48" s="70"/>
      <c r="AR48" s="70"/>
      <c r="AS48" s="70"/>
      <c r="AT48" s="70"/>
      <c r="AU48" s="70"/>
      <c r="AV48" s="212">
        <v>47</v>
      </c>
      <c r="AW48" s="212"/>
      <c r="AX48" s="33" t="s">
        <v>842</v>
      </c>
      <c r="AY48" s="33"/>
      <c r="AZ48" s="4"/>
      <c r="BA48" s="17"/>
      <c r="BB48" s="2">
        <f t="shared" si="1"/>
        <v>47</v>
      </c>
      <c r="BC48" s="10"/>
    </row>
    <row r="49" spans="1:55" ht="14.1" x14ac:dyDescent="0.3">
      <c r="A49" s="7">
        <v>71</v>
      </c>
      <c r="B49" s="27">
        <v>6442</v>
      </c>
      <c r="C49" s="149" t="s">
        <v>2888</v>
      </c>
      <c r="M49" s="39"/>
      <c r="N49" s="112"/>
      <c r="O49" s="112"/>
      <c r="P49" s="112"/>
      <c r="Q49" s="112"/>
      <c r="R49" s="112"/>
      <c r="S49" s="112"/>
      <c r="T49" s="113"/>
      <c r="U49" s="42" t="s">
        <v>1297</v>
      </c>
      <c r="V49" s="54"/>
      <c r="W49" s="54"/>
      <c r="X49" s="54"/>
      <c r="Y49" s="54"/>
      <c r="Z49" s="54"/>
      <c r="AA49" s="54"/>
      <c r="AB49" s="54"/>
      <c r="AC49" s="54"/>
      <c r="AD49" s="30"/>
      <c r="AE49" s="3"/>
      <c r="AF49" s="41"/>
      <c r="AG49" s="41"/>
      <c r="AH49" s="41"/>
      <c r="AI49" s="41"/>
      <c r="AJ49" s="41"/>
      <c r="AK49" s="41"/>
      <c r="AL49" s="8"/>
      <c r="AM49" s="23"/>
      <c r="AN49" s="23"/>
      <c r="AO49" s="70"/>
      <c r="AP49" s="70"/>
      <c r="AQ49" s="70"/>
      <c r="AR49" s="70"/>
      <c r="AS49" s="70"/>
      <c r="AT49" s="70"/>
      <c r="AU49" s="70"/>
      <c r="AV49" s="212">
        <v>47</v>
      </c>
      <c r="AW49" s="212"/>
      <c r="AX49" s="33" t="s">
        <v>842</v>
      </c>
      <c r="AY49" s="33"/>
      <c r="AZ49" s="4"/>
      <c r="BA49" s="17"/>
      <c r="BB49" s="2">
        <f t="shared" si="1"/>
        <v>47</v>
      </c>
      <c r="BC49" s="10"/>
    </row>
    <row r="50" spans="1:55" ht="14.1" x14ac:dyDescent="0.3">
      <c r="A50" s="7">
        <v>71</v>
      </c>
      <c r="B50" s="9">
        <v>6443</v>
      </c>
      <c r="C50" s="149" t="s">
        <v>2887</v>
      </c>
      <c r="M50" s="39"/>
      <c r="N50" s="112"/>
      <c r="O50" s="112"/>
      <c r="P50" s="112"/>
      <c r="Q50" s="112"/>
      <c r="R50" s="112"/>
      <c r="S50" s="112"/>
      <c r="T50" s="113"/>
      <c r="U50" s="42" t="s">
        <v>1296</v>
      </c>
      <c r="V50" s="54"/>
      <c r="W50" s="54"/>
      <c r="X50" s="54"/>
      <c r="Y50" s="54"/>
      <c r="Z50" s="54"/>
      <c r="AA50" s="54"/>
      <c r="AB50" s="54"/>
      <c r="AC50" s="54"/>
      <c r="AD50" s="30"/>
      <c r="AE50" s="3"/>
      <c r="AF50" s="41"/>
      <c r="AG50" s="41"/>
      <c r="AH50" s="41"/>
      <c r="AI50" s="41"/>
      <c r="AJ50" s="41"/>
      <c r="AK50" s="41"/>
      <c r="AL50" s="8"/>
      <c r="AM50" s="23"/>
      <c r="AN50" s="23"/>
      <c r="AO50" s="70"/>
      <c r="AP50" s="70"/>
      <c r="AQ50" s="70"/>
      <c r="AR50" s="70"/>
      <c r="AS50" s="70"/>
      <c r="AT50" s="70"/>
      <c r="AU50" s="70"/>
      <c r="AV50" s="212">
        <v>38</v>
      </c>
      <c r="AW50" s="212"/>
      <c r="AX50" s="33" t="s">
        <v>842</v>
      </c>
      <c r="AY50" s="33"/>
      <c r="AZ50" s="4"/>
      <c r="BA50" s="17"/>
      <c r="BB50" s="2">
        <f t="shared" si="1"/>
        <v>38</v>
      </c>
      <c r="BC50" s="10"/>
    </row>
    <row r="51" spans="1:55" ht="14.1" x14ac:dyDescent="0.3">
      <c r="A51" s="7">
        <v>71</v>
      </c>
      <c r="B51" s="27">
        <v>6444</v>
      </c>
      <c r="C51" s="149" t="s">
        <v>2886</v>
      </c>
      <c r="M51" s="39"/>
      <c r="N51" s="112"/>
      <c r="O51" s="112"/>
      <c r="P51" s="112"/>
      <c r="Q51" s="112"/>
      <c r="R51" s="112"/>
      <c r="S51" s="112"/>
      <c r="T51" s="113"/>
      <c r="U51" s="42" t="s">
        <v>1295</v>
      </c>
      <c r="V51" s="54"/>
      <c r="W51" s="54"/>
      <c r="X51" s="54"/>
      <c r="Y51" s="54"/>
      <c r="Z51" s="54"/>
      <c r="AA51" s="54"/>
      <c r="AB51" s="54"/>
      <c r="AC51" s="54"/>
      <c r="AD51" s="30"/>
      <c r="AE51" s="3"/>
      <c r="AF51" s="41"/>
      <c r="AG51" s="41"/>
      <c r="AH51" s="41"/>
      <c r="AI51" s="41"/>
      <c r="AJ51" s="41"/>
      <c r="AK51" s="41"/>
      <c r="AL51" s="8"/>
      <c r="AM51" s="23"/>
      <c r="AN51" s="23"/>
      <c r="AO51" s="70"/>
      <c r="AP51" s="70"/>
      <c r="AQ51" s="70"/>
      <c r="AR51" s="70"/>
      <c r="AS51" s="70"/>
      <c r="AT51" s="70"/>
      <c r="AU51" s="70"/>
      <c r="AV51" s="212">
        <v>38</v>
      </c>
      <c r="AW51" s="212"/>
      <c r="AX51" s="33" t="s">
        <v>842</v>
      </c>
      <c r="AY51" s="33"/>
      <c r="AZ51" s="4"/>
      <c r="BA51" s="17"/>
      <c r="BB51" s="2">
        <f t="shared" si="1"/>
        <v>38</v>
      </c>
      <c r="BC51" s="10"/>
    </row>
    <row r="52" spans="1:55" ht="14.1" x14ac:dyDescent="0.3">
      <c r="A52" s="7">
        <v>71</v>
      </c>
      <c r="B52" s="9">
        <v>6445</v>
      </c>
      <c r="C52" s="149" t="s">
        <v>2885</v>
      </c>
      <c r="M52" s="39"/>
      <c r="N52" s="112"/>
      <c r="O52" s="112"/>
      <c r="P52" s="112"/>
      <c r="Q52" s="112"/>
      <c r="R52" s="112"/>
      <c r="S52" s="112"/>
      <c r="T52" s="113"/>
      <c r="U52" s="42" t="s">
        <v>1294</v>
      </c>
      <c r="V52" s="54"/>
      <c r="W52" s="54"/>
      <c r="X52" s="54"/>
      <c r="Y52" s="54"/>
      <c r="Z52" s="54"/>
      <c r="AA52" s="54"/>
      <c r="AB52" s="54"/>
      <c r="AC52" s="54"/>
      <c r="AD52" s="30"/>
      <c r="AE52" s="3"/>
      <c r="AF52" s="41"/>
      <c r="AG52" s="41"/>
      <c r="AH52" s="41"/>
      <c r="AI52" s="41"/>
      <c r="AJ52" s="41"/>
      <c r="AK52" s="41"/>
      <c r="AL52" s="8"/>
      <c r="AM52" s="23"/>
      <c r="AN52" s="23"/>
      <c r="AO52" s="70"/>
      <c r="AP52" s="70"/>
      <c r="AQ52" s="70"/>
      <c r="AR52" s="70"/>
      <c r="AS52" s="70"/>
      <c r="AT52" s="70"/>
      <c r="AU52" s="70"/>
      <c r="AV52" s="212">
        <v>28</v>
      </c>
      <c r="AW52" s="212"/>
      <c r="AX52" s="33" t="s">
        <v>842</v>
      </c>
      <c r="AY52" s="33"/>
      <c r="AZ52" s="4"/>
      <c r="BA52" s="17"/>
      <c r="BB52" s="2">
        <f t="shared" si="1"/>
        <v>28</v>
      </c>
      <c r="BC52" s="10"/>
    </row>
    <row r="53" spans="1:55" ht="14.1" x14ac:dyDescent="0.3">
      <c r="A53" s="7">
        <v>71</v>
      </c>
      <c r="B53" s="27">
        <v>6446</v>
      </c>
      <c r="C53" s="149" t="s">
        <v>2884</v>
      </c>
      <c r="M53" s="39"/>
      <c r="N53" s="112"/>
      <c r="O53" s="112"/>
      <c r="P53" s="112"/>
      <c r="Q53" s="112"/>
      <c r="R53" s="112"/>
      <c r="S53" s="112"/>
      <c r="T53" s="113"/>
      <c r="U53" s="42" t="s">
        <v>1293</v>
      </c>
      <c r="V53" s="54"/>
      <c r="W53" s="54"/>
      <c r="X53" s="54"/>
      <c r="Y53" s="54"/>
      <c r="Z53" s="54"/>
      <c r="AA53" s="54"/>
      <c r="AB53" s="54"/>
      <c r="AC53" s="54"/>
      <c r="AD53" s="30"/>
      <c r="AE53" s="3"/>
      <c r="AF53" s="41"/>
      <c r="AG53" s="41"/>
      <c r="AH53" s="41"/>
      <c r="AI53" s="41"/>
      <c r="AJ53" s="41"/>
      <c r="AK53" s="41"/>
      <c r="AL53" s="8"/>
      <c r="AM53" s="23"/>
      <c r="AN53" s="23"/>
      <c r="AO53" s="70"/>
      <c r="AP53" s="70"/>
      <c r="AQ53" s="70"/>
      <c r="AR53" s="70"/>
      <c r="AS53" s="70"/>
      <c r="AT53" s="70"/>
      <c r="AU53" s="70"/>
      <c r="AV53" s="212">
        <v>25</v>
      </c>
      <c r="AW53" s="212"/>
      <c r="AX53" s="33" t="s">
        <v>842</v>
      </c>
      <c r="AY53" s="33"/>
      <c r="AZ53" s="4"/>
      <c r="BA53" s="17"/>
      <c r="BB53" s="2">
        <f t="shared" si="1"/>
        <v>25</v>
      </c>
      <c r="BC53" s="10"/>
    </row>
    <row r="54" spans="1:55" ht="14.1" x14ac:dyDescent="0.3">
      <c r="A54" s="7">
        <v>71</v>
      </c>
      <c r="B54" s="9">
        <v>6447</v>
      </c>
      <c r="C54" s="149" t="s">
        <v>2883</v>
      </c>
      <c r="M54" s="39"/>
      <c r="N54" s="112"/>
      <c r="O54" s="112"/>
      <c r="P54" s="112"/>
      <c r="Q54" s="112"/>
      <c r="R54" s="112"/>
      <c r="S54" s="112"/>
      <c r="T54" s="113"/>
      <c r="U54" s="42" t="s">
        <v>1292</v>
      </c>
      <c r="V54" s="54"/>
      <c r="W54" s="54"/>
      <c r="X54" s="54"/>
      <c r="Y54" s="54"/>
      <c r="Z54" s="54"/>
      <c r="AA54" s="54"/>
      <c r="AB54" s="54"/>
      <c r="AC54" s="54"/>
      <c r="AD54" s="30"/>
      <c r="AE54" s="3"/>
      <c r="AF54" s="41"/>
      <c r="AG54" s="41"/>
      <c r="AH54" s="41"/>
      <c r="AI54" s="41"/>
      <c r="AJ54" s="41"/>
      <c r="AK54" s="41"/>
      <c r="AL54" s="8"/>
      <c r="AM54" s="23"/>
      <c r="AN54" s="23"/>
      <c r="AO54" s="70"/>
      <c r="AP54" s="70"/>
      <c r="AQ54" s="70"/>
      <c r="AR54" s="70"/>
      <c r="AS54" s="70"/>
      <c r="AT54" s="70"/>
      <c r="AU54" s="70"/>
      <c r="AV54" s="212">
        <v>23</v>
      </c>
      <c r="AW54" s="212"/>
      <c r="AX54" s="33" t="s">
        <v>842</v>
      </c>
      <c r="AY54" s="33"/>
      <c r="AZ54" s="4"/>
      <c r="BA54" s="17"/>
      <c r="BB54" s="2">
        <f t="shared" si="1"/>
        <v>23</v>
      </c>
      <c r="BC54" s="10"/>
    </row>
    <row r="55" spans="1:55" ht="14.1" x14ac:dyDescent="0.3">
      <c r="A55" s="7">
        <v>71</v>
      </c>
      <c r="B55" s="27">
        <v>6448</v>
      </c>
      <c r="C55" s="149" t="s">
        <v>2882</v>
      </c>
      <c r="M55" s="39"/>
      <c r="N55" s="112"/>
      <c r="O55" s="112"/>
      <c r="P55" s="112"/>
      <c r="Q55" s="112"/>
      <c r="R55" s="112"/>
      <c r="S55" s="112"/>
      <c r="T55" s="113"/>
      <c r="U55" s="42" t="s">
        <v>1291</v>
      </c>
      <c r="V55" s="54"/>
      <c r="W55" s="54"/>
      <c r="X55" s="54"/>
      <c r="Y55" s="54"/>
      <c r="Z55" s="54"/>
      <c r="AA55" s="54"/>
      <c r="AB55" s="54"/>
      <c r="AC55" s="54"/>
      <c r="AD55" s="30"/>
      <c r="AE55" s="3"/>
      <c r="AF55" s="41"/>
      <c r="AG55" s="41"/>
      <c r="AH55" s="41"/>
      <c r="AI55" s="41"/>
      <c r="AJ55" s="41"/>
      <c r="AK55" s="41"/>
      <c r="AL55" s="8"/>
      <c r="AM55" s="23"/>
      <c r="AN55" s="23"/>
      <c r="AO55" s="70"/>
      <c r="AP55" s="70"/>
      <c r="AQ55" s="70"/>
      <c r="AR55" s="70"/>
      <c r="AS55" s="70"/>
      <c r="AT55" s="70"/>
      <c r="AU55" s="70"/>
      <c r="AV55" s="212">
        <v>20</v>
      </c>
      <c r="AW55" s="212"/>
      <c r="AX55" s="33" t="s">
        <v>842</v>
      </c>
      <c r="AY55" s="33"/>
      <c r="AZ55" s="4"/>
      <c r="BA55" s="17"/>
      <c r="BB55" s="2">
        <f t="shared" si="1"/>
        <v>20</v>
      </c>
      <c r="BC55" s="10"/>
    </row>
    <row r="56" spans="1:55" ht="14.1" x14ac:dyDescent="0.3">
      <c r="A56" s="7">
        <v>71</v>
      </c>
      <c r="B56" s="9">
        <v>6449</v>
      </c>
      <c r="C56" s="149" t="s">
        <v>2881</v>
      </c>
      <c r="M56" s="39"/>
      <c r="N56" s="112"/>
      <c r="O56" s="112"/>
      <c r="P56" s="112"/>
      <c r="Q56" s="112"/>
      <c r="R56" s="112"/>
      <c r="S56" s="112"/>
      <c r="T56" s="113"/>
      <c r="U56" s="42" t="s">
        <v>1290</v>
      </c>
      <c r="V56" s="54"/>
      <c r="W56" s="54"/>
      <c r="X56" s="54"/>
      <c r="Y56" s="54"/>
      <c r="Z56" s="54"/>
      <c r="AA56" s="54"/>
      <c r="AB56" s="54"/>
      <c r="AC56" s="54"/>
      <c r="AD56" s="30"/>
      <c r="AE56" s="3"/>
      <c r="AF56" s="41"/>
      <c r="AG56" s="41"/>
      <c r="AH56" s="41"/>
      <c r="AI56" s="41"/>
      <c r="AJ56" s="41"/>
      <c r="AK56" s="41"/>
      <c r="AL56" s="8"/>
      <c r="AM56" s="23"/>
      <c r="AN56" s="23"/>
      <c r="AO56" s="70"/>
      <c r="AP56" s="70"/>
      <c r="AQ56" s="70"/>
      <c r="AR56" s="70"/>
      <c r="AS56" s="70"/>
      <c r="AT56" s="70"/>
      <c r="AU56" s="70"/>
      <c r="AV56" s="212">
        <v>17</v>
      </c>
      <c r="AW56" s="212"/>
      <c r="AX56" s="33" t="s">
        <v>842</v>
      </c>
      <c r="AY56" s="33"/>
      <c r="AZ56" s="4"/>
      <c r="BA56" s="17"/>
      <c r="BB56" s="2">
        <f t="shared" si="1"/>
        <v>17</v>
      </c>
      <c r="BC56" s="10"/>
    </row>
    <row r="57" spans="1:55" ht="14.1" x14ac:dyDescent="0.3">
      <c r="A57" s="7">
        <v>71</v>
      </c>
      <c r="B57" s="27">
        <v>6450</v>
      </c>
      <c r="C57" s="149" t="s">
        <v>2880</v>
      </c>
      <c r="L57" s="38"/>
      <c r="M57" s="4"/>
      <c r="N57" s="115"/>
      <c r="O57" s="115"/>
      <c r="P57" s="115"/>
      <c r="Q57" s="115"/>
      <c r="R57" s="115"/>
      <c r="S57" s="115"/>
      <c r="T57" s="116"/>
      <c r="U57" s="5" t="s">
        <v>1289</v>
      </c>
      <c r="V57" s="70"/>
      <c r="W57" s="70"/>
      <c r="X57" s="70"/>
      <c r="Y57" s="70"/>
      <c r="Z57" s="70"/>
      <c r="AA57" s="70"/>
      <c r="AB57" s="70"/>
      <c r="AC57" s="70"/>
      <c r="AD57" s="3"/>
      <c r="AE57" s="3"/>
      <c r="AF57" s="41"/>
      <c r="AG57" s="41"/>
      <c r="AH57" s="41"/>
      <c r="AI57" s="41"/>
      <c r="AJ57" s="41"/>
      <c r="AK57" s="41"/>
      <c r="AL57" s="41"/>
      <c r="AM57" s="26"/>
      <c r="AN57" s="26"/>
      <c r="AO57" s="70"/>
      <c r="AP57" s="70"/>
      <c r="AQ57" s="70"/>
      <c r="AR57" s="70"/>
      <c r="AS57" s="70"/>
      <c r="AT57" s="70"/>
      <c r="AU57" s="70"/>
      <c r="AV57" s="213">
        <v>14</v>
      </c>
      <c r="AW57" s="213"/>
      <c r="AX57" s="11" t="s">
        <v>842</v>
      </c>
      <c r="AY57" s="11"/>
      <c r="AZ57" s="3"/>
      <c r="BA57" s="31"/>
      <c r="BB57" s="2">
        <f t="shared" si="1"/>
        <v>14</v>
      </c>
      <c r="BC57" s="10"/>
    </row>
    <row r="58" spans="1:55" ht="14.1" x14ac:dyDescent="0.3">
      <c r="A58" s="7">
        <v>71</v>
      </c>
      <c r="B58" s="27">
        <v>6700</v>
      </c>
      <c r="C58" s="149" t="s">
        <v>2879</v>
      </c>
      <c r="D58" s="195" t="s">
        <v>2878</v>
      </c>
      <c r="E58" s="196"/>
      <c r="F58" s="196"/>
      <c r="G58" s="196"/>
      <c r="H58" s="196"/>
      <c r="I58" s="196"/>
      <c r="J58" s="196"/>
      <c r="K58" s="196"/>
      <c r="L58" s="197"/>
      <c r="M58" s="39" t="s">
        <v>1314</v>
      </c>
      <c r="N58" s="1"/>
      <c r="O58" s="1"/>
      <c r="P58" s="1"/>
      <c r="Q58" s="1"/>
      <c r="R58" s="1"/>
      <c r="S58" s="1"/>
      <c r="T58" s="38"/>
      <c r="U58" s="37" t="s">
        <v>1313</v>
      </c>
      <c r="V58" s="8"/>
      <c r="W58" s="8"/>
      <c r="X58" s="8"/>
      <c r="Y58" s="8"/>
      <c r="Z58" s="8"/>
      <c r="AA58" s="8"/>
      <c r="AB58" s="8"/>
      <c r="AC58" s="8"/>
      <c r="AD58" s="8"/>
      <c r="AE58" s="4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212">
        <v>145</v>
      </c>
      <c r="AW58" s="212"/>
      <c r="AX58" s="33" t="s">
        <v>842</v>
      </c>
      <c r="AY58" s="105"/>
      <c r="AZ58" s="129"/>
      <c r="BA58" s="130"/>
      <c r="BB58" s="151">
        <f t="shared" si="1"/>
        <v>145</v>
      </c>
      <c r="BC58" s="10"/>
    </row>
    <row r="59" spans="1:55" ht="14.1" x14ac:dyDescent="0.3">
      <c r="A59" s="7">
        <v>71</v>
      </c>
      <c r="B59" s="9">
        <v>6701</v>
      </c>
      <c r="C59" s="149" t="s">
        <v>2877</v>
      </c>
      <c r="D59" s="198"/>
      <c r="E59" s="199"/>
      <c r="F59" s="199"/>
      <c r="G59" s="199"/>
      <c r="H59" s="199"/>
      <c r="I59" s="199"/>
      <c r="J59" s="199"/>
      <c r="K59" s="199"/>
      <c r="L59" s="200"/>
      <c r="M59" s="111"/>
      <c r="N59" s="112"/>
      <c r="O59" s="112"/>
      <c r="P59" s="112"/>
      <c r="Q59" s="112"/>
      <c r="R59" s="112"/>
      <c r="S59" s="112"/>
      <c r="T59" s="113"/>
      <c r="U59" s="42" t="s">
        <v>1311</v>
      </c>
      <c r="V59" s="54"/>
      <c r="W59" s="54"/>
      <c r="X59" s="54"/>
      <c r="Y59" s="54"/>
      <c r="Z59" s="54"/>
      <c r="AA59" s="54"/>
      <c r="AB59" s="54"/>
      <c r="AC59" s="54"/>
      <c r="AD59" s="30"/>
      <c r="AE59" s="3"/>
      <c r="AF59" s="41"/>
      <c r="AG59" s="41"/>
      <c r="AH59" s="41"/>
      <c r="AI59" s="41"/>
      <c r="AJ59" s="41"/>
      <c r="AK59" s="41"/>
      <c r="AL59" s="8"/>
      <c r="AM59" s="23"/>
      <c r="AN59" s="23"/>
      <c r="AO59" s="70"/>
      <c r="AP59" s="70"/>
      <c r="AQ59" s="70"/>
      <c r="AR59" s="70"/>
      <c r="AS59" s="70"/>
      <c r="AT59" s="70"/>
      <c r="AU59" s="70"/>
      <c r="AV59" s="212">
        <v>145</v>
      </c>
      <c r="AW59" s="212"/>
      <c r="AX59" s="33" t="s">
        <v>842</v>
      </c>
      <c r="AY59" s="33"/>
      <c r="AZ59" s="4"/>
      <c r="BA59" s="17"/>
      <c r="BB59" s="2">
        <f t="shared" si="1"/>
        <v>145</v>
      </c>
      <c r="BC59" s="10"/>
    </row>
    <row r="60" spans="1:55" ht="14.1" x14ac:dyDescent="0.3">
      <c r="A60" s="7">
        <v>71</v>
      </c>
      <c r="B60" s="27">
        <v>6702</v>
      </c>
      <c r="C60" s="149" t="s">
        <v>2876</v>
      </c>
      <c r="D60" s="106"/>
      <c r="E60" s="107"/>
      <c r="F60" s="107"/>
      <c r="G60" s="119"/>
      <c r="H60" s="112"/>
      <c r="I60" s="112"/>
      <c r="J60" s="112"/>
      <c r="K60" s="112"/>
      <c r="L60" s="113"/>
      <c r="M60" s="111"/>
      <c r="N60" s="112"/>
      <c r="O60" s="112"/>
      <c r="P60" s="112"/>
      <c r="Q60" s="112"/>
      <c r="R60" s="112"/>
      <c r="S60" s="112"/>
      <c r="T60" s="113"/>
      <c r="U60" s="42" t="s">
        <v>1310</v>
      </c>
      <c r="V60" s="54"/>
      <c r="W60" s="54"/>
      <c r="X60" s="54"/>
      <c r="Y60" s="54"/>
      <c r="Z60" s="54"/>
      <c r="AA60" s="54"/>
      <c r="AB60" s="54"/>
      <c r="AC60" s="54"/>
      <c r="AD60" s="30"/>
      <c r="AE60" s="3"/>
      <c r="AF60" s="41"/>
      <c r="AG60" s="41"/>
      <c r="AH60" s="41"/>
      <c r="AI60" s="41"/>
      <c r="AJ60" s="41"/>
      <c r="AK60" s="41"/>
      <c r="AL60" s="41"/>
      <c r="AM60" s="23"/>
      <c r="AN60" s="23"/>
      <c r="AO60" s="70"/>
      <c r="AP60" s="70"/>
      <c r="AQ60" s="70"/>
      <c r="AR60" s="70"/>
      <c r="AS60" s="70"/>
      <c r="AT60" s="70"/>
      <c r="AU60" s="70"/>
      <c r="AV60" s="212">
        <v>96</v>
      </c>
      <c r="AW60" s="212"/>
      <c r="AX60" s="33" t="s">
        <v>842</v>
      </c>
      <c r="AY60" s="33"/>
      <c r="AZ60" s="4"/>
      <c r="BA60" s="17"/>
      <c r="BB60" s="2">
        <f t="shared" si="1"/>
        <v>96</v>
      </c>
      <c r="BC60" s="10"/>
    </row>
    <row r="61" spans="1:55" ht="14.1" x14ac:dyDescent="0.3">
      <c r="A61" s="7">
        <v>71</v>
      </c>
      <c r="B61" s="9">
        <v>6703</v>
      </c>
      <c r="C61" s="149" t="s">
        <v>2875</v>
      </c>
      <c r="D61" s="106"/>
      <c r="E61" s="107"/>
      <c r="F61" s="107"/>
      <c r="G61" s="119"/>
      <c r="H61" s="112"/>
      <c r="I61" s="112"/>
      <c r="J61" s="112"/>
      <c r="K61" s="112"/>
      <c r="L61" s="113"/>
      <c r="M61" s="111"/>
      <c r="N61" s="112"/>
      <c r="O61" s="112"/>
      <c r="P61" s="112"/>
      <c r="Q61" s="112"/>
      <c r="R61" s="112"/>
      <c r="S61" s="112"/>
      <c r="T61" s="113"/>
      <c r="U61" s="42" t="s">
        <v>1309</v>
      </c>
      <c r="V61" s="54"/>
      <c r="W61" s="54"/>
      <c r="X61" s="54"/>
      <c r="Y61" s="54"/>
      <c r="Z61" s="54"/>
      <c r="AA61" s="54"/>
      <c r="AB61" s="54"/>
      <c r="AC61" s="54"/>
      <c r="AD61" s="30"/>
      <c r="AE61" s="3"/>
      <c r="AF61" s="41"/>
      <c r="AG61" s="41"/>
      <c r="AH61" s="41"/>
      <c r="AI61" s="41"/>
      <c r="AJ61" s="41"/>
      <c r="AK61" s="41"/>
      <c r="AL61" s="41"/>
      <c r="AM61" s="23"/>
      <c r="AN61" s="23"/>
      <c r="AO61" s="70"/>
      <c r="AP61" s="70"/>
      <c r="AQ61" s="70"/>
      <c r="AR61" s="70"/>
      <c r="AS61" s="70"/>
      <c r="AT61" s="70"/>
      <c r="AU61" s="70"/>
      <c r="AV61" s="212">
        <v>58</v>
      </c>
      <c r="AW61" s="212"/>
      <c r="AX61" s="33" t="s">
        <v>842</v>
      </c>
      <c r="AY61" s="33"/>
      <c r="AZ61" s="4"/>
      <c r="BA61" s="17"/>
      <c r="BB61" s="2">
        <f t="shared" si="1"/>
        <v>58</v>
      </c>
      <c r="BC61" s="10"/>
    </row>
    <row r="62" spans="1:55" ht="14.1" x14ac:dyDescent="0.3">
      <c r="A62" s="7">
        <v>71</v>
      </c>
      <c r="B62" s="27">
        <v>6704</v>
      </c>
      <c r="C62" s="149" t="s">
        <v>2874</v>
      </c>
      <c r="D62" s="106"/>
      <c r="E62" s="107"/>
      <c r="F62" s="107"/>
      <c r="G62" s="119"/>
      <c r="H62" s="112"/>
      <c r="I62" s="112"/>
      <c r="J62" s="112"/>
      <c r="K62" s="112"/>
      <c r="L62" s="113"/>
      <c r="M62" s="111"/>
      <c r="N62" s="112"/>
      <c r="O62" s="112"/>
      <c r="P62" s="112"/>
      <c r="Q62" s="112"/>
      <c r="R62" s="112"/>
      <c r="S62" s="112"/>
      <c r="T62" s="113"/>
      <c r="U62" s="42" t="s">
        <v>1308</v>
      </c>
      <c r="V62" s="54"/>
      <c r="W62" s="54"/>
      <c r="X62" s="54"/>
      <c r="Y62" s="54"/>
      <c r="Z62" s="54"/>
      <c r="AA62" s="54"/>
      <c r="AB62" s="54"/>
      <c r="AC62" s="54"/>
      <c r="AD62" s="30"/>
      <c r="AE62" s="3"/>
      <c r="AF62" s="41"/>
      <c r="AG62" s="41"/>
      <c r="AH62" s="41"/>
      <c r="AI62" s="41"/>
      <c r="AJ62" s="41"/>
      <c r="AK62" s="41"/>
      <c r="AL62" s="41"/>
      <c r="AM62" s="23"/>
      <c r="AN62" s="23"/>
      <c r="AO62" s="70"/>
      <c r="AP62" s="70"/>
      <c r="AQ62" s="70"/>
      <c r="AR62" s="70"/>
      <c r="AS62" s="70"/>
      <c r="AT62" s="70"/>
      <c r="AU62" s="70"/>
      <c r="AV62" s="212">
        <v>41</v>
      </c>
      <c r="AW62" s="212"/>
      <c r="AX62" s="33" t="s">
        <v>842</v>
      </c>
      <c r="AY62" s="33"/>
      <c r="AZ62" s="4"/>
      <c r="BA62" s="17"/>
      <c r="BB62" s="2">
        <f t="shared" si="1"/>
        <v>41</v>
      </c>
      <c r="BC62" s="10"/>
    </row>
    <row r="63" spans="1:55" ht="14.1" x14ac:dyDescent="0.3">
      <c r="A63" s="7">
        <v>71</v>
      </c>
      <c r="B63" s="9">
        <v>6705</v>
      </c>
      <c r="C63" s="149" t="s">
        <v>2873</v>
      </c>
      <c r="M63" s="39"/>
      <c r="U63" s="5" t="s">
        <v>1241</v>
      </c>
      <c r="V63" s="7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213">
        <v>32</v>
      </c>
      <c r="AW63" s="213"/>
      <c r="AX63" s="11" t="s">
        <v>842</v>
      </c>
      <c r="AY63" s="11"/>
      <c r="AZ63" s="3"/>
      <c r="BA63" s="31"/>
      <c r="BB63" s="2">
        <f t="shared" si="1"/>
        <v>32</v>
      </c>
      <c r="BC63" s="57"/>
    </row>
    <row r="64" spans="1:55" ht="14.1" x14ac:dyDescent="0.3">
      <c r="A64" s="7">
        <v>71</v>
      </c>
      <c r="B64" s="27">
        <v>6706</v>
      </c>
      <c r="C64" s="149" t="s">
        <v>2872</v>
      </c>
      <c r="M64" s="39"/>
      <c r="U64" s="5" t="s">
        <v>1240</v>
      </c>
      <c r="V64" s="7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213">
        <v>26</v>
      </c>
      <c r="AW64" s="213"/>
      <c r="AX64" s="11" t="s">
        <v>842</v>
      </c>
      <c r="AY64" s="11"/>
      <c r="AZ64" s="3"/>
      <c r="BA64" s="31"/>
      <c r="BB64" s="2">
        <f t="shared" si="1"/>
        <v>26</v>
      </c>
      <c r="BC64" s="57"/>
    </row>
    <row r="65" spans="1:55" ht="14.1" x14ac:dyDescent="0.3">
      <c r="A65" s="7">
        <v>71</v>
      </c>
      <c r="B65" s="9">
        <v>6707</v>
      </c>
      <c r="C65" s="149" t="s">
        <v>2871</v>
      </c>
      <c r="M65" s="39"/>
      <c r="U65" s="5" t="s">
        <v>1239</v>
      </c>
      <c r="V65" s="7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213">
        <v>22</v>
      </c>
      <c r="AW65" s="213"/>
      <c r="AX65" s="11" t="s">
        <v>842</v>
      </c>
      <c r="AY65" s="11"/>
      <c r="AZ65" s="3"/>
      <c r="BA65" s="31"/>
      <c r="BB65" s="2">
        <f t="shared" si="1"/>
        <v>22</v>
      </c>
      <c r="BC65" s="57"/>
    </row>
    <row r="66" spans="1:55" ht="14.1" x14ac:dyDescent="0.3">
      <c r="A66" s="7">
        <v>71</v>
      </c>
      <c r="B66" s="27">
        <v>6708</v>
      </c>
      <c r="C66" s="149" t="s">
        <v>2870</v>
      </c>
      <c r="M66" s="39"/>
      <c r="U66" s="5" t="s">
        <v>1238</v>
      </c>
      <c r="V66" s="7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213">
        <v>19</v>
      </c>
      <c r="AW66" s="213"/>
      <c r="AX66" s="11" t="s">
        <v>842</v>
      </c>
      <c r="AY66" s="11"/>
      <c r="AZ66" s="3"/>
      <c r="BA66" s="31"/>
      <c r="BB66" s="2">
        <f t="shared" si="1"/>
        <v>19</v>
      </c>
      <c r="BC66" s="57"/>
    </row>
    <row r="67" spans="1:55" ht="14.1" x14ac:dyDescent="0.3">
      <c r="A67" s="7">
        <v>71</v>
      </c>
      <c r="B67" s="9">
        <v>6709</v>
      </c>
      <c r="C67" s="149" t="s">
        <v>2869</v>
      </c>
      <c r="M67" s="39"/>
      <c r="U67" s="5" t="s">
        <v>1237</v>
      </c>
      <c r="V67" s="7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213">
        <v>17</v>
      </c>
      <c r="AW67" s="213"/>
      <c r="AX67" s="11" t="s">
        <v>842</v>
      </c>
      <c r="AY67" s="11"/>
      <c r="AZ67" s="3"/>
      <c r="BA67" s="31"/>
      <c r="BB67" s="2">
        <f t="shared" si="1"/>
        <v>17</v>
      </c>
      <c r="BC67" s="57"/>
    </row>
    <row r="68" spans="1:55" ht="14.1" x14ac:dyDescent="0.3">
      <c r="A68" s="7">
        <v>71</v>
      </c>
      <c r="B68" s="27">
        <v>6710</v>
      </c>
      <c r="C68" s="149" t="s">
        <v>2868</v>
      </c>
      <c r="D68" s="1"/>
      <c r="M68" s="39"/>
      <c r="U68" s="5" t="s">
        <v>1236</v>
      </c>
      <c r="V68" s="7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213">
        <v>15</v>
      </c>
      <c r="AW68" s="213"/>
      <c r="AX68" s="11" t="s">
        <v>842</v>
      </c>
      <c r="AY68" s="11"/>
      <c r="AZ68" s="3"/>
      <c r="BA68" s="31"/>
      <c r="BB68" s="2">
        <f t="shared" si="1"/>
        <v>15</v>
      </c>
      <c r="BC68" s="57"/>
    </row>
    <row r="69" spans="1:55" ht="14.1" x14ac:dyDescent="0.3">
      <c r="A69" s="7">
        <v>71</v>
      </c>
      <c r="B69" s="9">
        <v>6711</v>
      </c>
      <c r="C69" s="149" t="s">
        <v>2867</v>
      </c>
      <c r="D69" s="1"/>
      <c r="M69" s="39"/>
      <c r="U69" s="5" t="s">
        <v>1235</v>
      </c>
      <c r="V69" s="7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213">
        <v>14</v>
      </c>
      <c r="AW69" s="213"/>
      <c r="AX69" s="11" t="s">
        <v>842</v>
      </c>
      <c r="AY69" s="11"/>
      <c r="AZ69" s="3"/>
      <c r="BA69" s="31"/>
      <c r="BB69" s="2">
        <f t="shared" si="1"/>
        <v>14</v>
      </c>
      <c r="BC69" s="57"/>
    </row>
    <row r="70" spans="1:55" ht="14.1" x14ac:dyDescent="0.3">
      <c r="A70" s="7">
        <v>71</v>
      </c>
      <c r="B70" s="27">
        <v>6712</v>
      </c>
      <c r="C70" s="149" t="s">
        <v>2866</v>
      </c>
      <c r="D70" s="1"/>
      <c r="M70" s="39"/>
      <c r="U70" s="5" t="s">
        <v>1234</v>
      </c>
      <c r="V70" s="7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213">
        <v>13</v>
      </c>
      <c r="AW70" s="213"/>
      <c r="AX70" s="11" t="s">
        <v>842</v>
      </c>
      <c r="AY70" s="11"/>
      <c r="AZ70" s="3"/>
      <c r="BA70" s="31"/>
      <c r="BB70" s="2">
        <f t="shared" si="1"/>
        <v>13</v>
      </c>
      <c r="BC70" s="57"/>
    </row>
    <row r="71" spans="1:55" ht="14.1" x14ac:dyDescent="0.3">
      <c r="A71" s="7">
        <v>71</v>
      </c>
      <c r="B71" s="9">
        <v>6713</v>
      </c>
      <c r="C71" s="149" t="s">
        <v>2865</v>
      </c>
      <c r="D71" s="1"/>
      <c r="M71" s="39"/>
      <c r="U71" s="5" t="s">
        <v>1233</v>
      </c>
      <c r="V71" s="7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213">
        <v>12</v>
      </c>
      <c r="AW71" s="213"/>
      <c r="AX71" s="11" t="s">
        <v>842</v>
      </c>
      <c r="AY71" s="11"/>
      <c r="AZ71" s="3"/>
      <c r="BA71" s="31"/>
      <c r="BB71" s="2">
        <f t="shared" ref="BB71:BB102" si="2">AV71</f>
        <v>12</v>
      </c>
      <c r="BC71" s="57"/>
    </row>
    <row r="72" spans="1:55" ht="14.1" x14ac:dyDescent="0.3">
      <c r="A72" s="7">
        <v>71</v>
      </c>
      <c r="B72" s="27">
        <v>6714</v>
      </c>
      <c r="C72" s="149" t="s">
        <v>2864</v>
      </c>
      <c r="D72" s="1"/>
      <c r="M72" s="39"/>
      <c r="U72" s="5" t="s">
        <v>1232</v>
      </c>
      <c r="V72" s="7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213">
        <v>11</v>
      </c>
      <c r="AW72" s="213"/>
      <c r="AX72" s="11" t="s">
        <v>842</v>
      </c>
      <c r="AY72" s="11"/>
      <c r="AZ72" s="3"/>
      <c r="BA72" s="31"/>
      <c r="BB72" s="2">
        <f t="shared" si="2"/>
        <v>11</v>
      </c>
      <c r="BC72" s="57"/>
    </row>
    <row r="73" spans="1:55" ht="14.1" x14ac:dyDescent="0.3">
      <c r="A73" s="7">
        <v>71</v>
      </c>
      <c r="B73" s="9">
        <v>6715</v>
      </c>
      <c r="C73" s="149" t="s">
        <v>2863</v>
      </c>
      <c r="D73" s="1"/>
      <c r="M73" s="39"/>
      <c r="U73" s="5" t="s">
        <v>1231</v>
      </c>
      <c r="V73" s="7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213">
        <v>10</v>
      </c>
      <c r="AW73" s="213"/>
      <c r="AX73" s="11" t="s">
        <v>842</v>
      </c>
      <c r="AY73" s="11"/>
      <c r="AZ73" s="3"/>
      <c r="BA73" s="31"/>
      <c r="BB73" s="2">
        <f t="shared" si="2"/>
        <v>10</v>
      </c>
      <c r="BC73" s="57"/>
    </row>
    <row r="74" spans="1:55" ht="14.1" x14ac:dyDescent="0.3">
      <c r="A74" s="7">
        <v>71</v>
      </c>
      <c r="B74" s="27">
        <v>6716</v>
      </c>
      <c r="C74" s="149" t="s">
        <v>2862</v>
      </c>
      <c r="D74" s="1"/>
      <c r="M74" s="39"/>
      <c r="U74" s="5" t="s">
        <v>1230</v>
      </c>
      <c r="V74" s="7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213">
        <v>10</v>
      </c>
      <c r="AW74" s="213"/>
      <c r="AX74" s="11" t="s">
        <v>842</v>
      </c>
      <c r="AY74" s="11"/>
      <c r="AZ74" s="3"/>
      <c r="BA74" s="31"/>
      <c r="BB74" s="2">
        <f t="shared" si="2"/>
        <v>10</v>
      </c>
      <c r="BC74" s="57"/>
    </row>
    <row r="75" spans="1:55" ht="14.1" x14ac:dyDescent="0.3">
      <c r="A75" s="7">
        <v>71</v>
      </c>
      <c r="B75" s="9">
        <v>6717</v>
      </c>
      <c r="C75" s="149" t="s">
        <v>2861</v>
      </c>
      <c r="D75" s="1"/>
      <c r="M75" s="39"/>
      <c r="U75" s="5" t="s">
        <v>1229</v>
      </c>
      <c r="V75" s="7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213">
        <v>9</v>
      </c>
      <c r="AW75" s="213"/>
      <c r="AX75" s="11" t="s">
        <v>842</v>
      </c>
      <c r="AY75" s="11"/>
      <c r="AZ75" s="3"/>
      <c r="BA75" s="31"/>
      <c r="BB75" s="2">
        <f t="shared" si="2"/>
        <v>9</v>
      </c>
      <c r="BC75" s="57"/>
    </row>
    <row r="76" spans="1:55" ht="14.1" x14ac:dyDescent="0.3">
      <c r="A76" s="7">
        <v>71</v>
      </c>
      <c r="B76" s="27">
        <v>6718</v>
      </c>
      <c r="C76" s="149" t="s">
        <v>2860</v>
      </c>
      <c r="D76" s="1"/>
      <c r="M76" s="39"/>
      <c r="U76" s="5" t="s">
        <v>1228</v>
      </c>
      <c r="V76" s="7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213">
        <v>8</v>
      </c>
      <c r="AW76" s="213"/>
      <c r="AX76" s="11" t="s">
        <v>842</v>
      </c>
      <c r="AY76" s="11"/>
      <c r="AZ76" s="3"/>
      <c r="BA76" s="31"/>
      <c r="BB76" s="2">
        <f t="shared" si="2"/>
        <v>8</v>
      </c>
      <c r="BC76" s="57"/>
    </row>
    <row r="77" spans="1:55" ht="14.1" x14ac:dyDescent="0.3">
      <c r="A77" s="7">
        <v>71</v>
      </c>
      <c r="B77" s="9">
        <v>6719</v>
      </c>
      <c r="C77" s="149" t="s">
        <v>2859</v>
      </c>
      <c r="D77" s="1"/>
      <c r="M77" s="39"/>
      <c r="U77" s="5" t="s">
        <v>1227</v>
      </c>
      <c r="V77" s="7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213">
        <v>8</v>
      </c>
      <c r="AW77" s="213"/>
      <c r="AX77" s="11" t="s">
        <v>842</v>
      </c>
      <c r="AY77" s="11"/>
      <c r="AZ77" s="3"/>
      <c r="BA77" s="31"/>
      <c r="BB77" s="2">
        <f t="shared" si="2"/>
        <v>8</v>
      </c>
      <c r="BC77" s="57"/>
    </row>
    <row r="78" spans="1:55" ht="14.1" x14ac:dyDescent="0.3">
      <c r="A78" s="7">
        <v>71</v>
      </c>
      <c r="B78" s="27">
        <v>6720</v>
      </c>
      <c r="C78" s="149" t="s">
        <v>2858</v>
      </c>
      <c r="D78" s="1"/>
      <c r="M78" s="39"/>
      <c r="U78" s="5" t="s">
        <v>1226</v>
      </c>
      <c r="V78" s="7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213">
        <v>7</v>
      </c>
      <c r="AW78" s="213"/>
      <c r="AX78" s="11" t="s">
        <v>842</v>
      </c>
      <c r="AY78" s="11"/>
      <c r="AZ78" s="3"/>
      <c r="BA78" s="31"/>
      <c r="BB78" s="2">
        <f t="shared" si="2"/>
        <v>7</v>
      </c>
      <c r="BC78" s="57"/>
    </row>
    <row r="79" spans="1:55" ht="14.1" x14ac:dyDescent="0.3">
      <c r="A79" s="7">
        <v>71</v>
      </c>
      <c r="B79" s="9">
        <v>6721</v>
      </c>
      <c r="C79" s="149" t="s">
        <v>2857</v>
      </c>
      <c r="D79" s="1"/>
      <c r="M79" s="42" t="s">
        <v>2856</v>
      </c>
      <c r="N79" s="30"/>
      <c r="O79" s="30"/>
      <c r="P79" s="30"/>
      <c r="Q79" s="30"/>
      <c r="R79" s="30"/>
      <c r="S79" s="54"/>
      <c r="T79" s="68"/>
      <c r="U79" s="42" t="s">
        <v>1271</v>
      </c>
      <c r="V79" s="54"/>
      <c r="W79" s="56"/>
      <c r="X79" s="56"/>
      <c r="Y79" s="56"/>
      <c r="Z79" s="56"/>
      <c r="AA79" s="56"/>
      <c r="AB79" s="56"/>
      <c r="AC79" s="56"/>
      <c r="AD79" s="56"/>
      <c r="AE79" s="150"/>
      <c r="AF79" s="150"/>
      <c r="AG79" s="150"/>
      <c r="AH79" s="150"/>
      <c r="AI79" s="150"/>
      <c r="AJ79" s="150"/>
      <c r="AK79" s="150"/>
      <c r="AL79" s="66"/>
      <c r="AM79" s="66"/>
      <c r="AN79" s="66"/>
      <c r="AO79" s="150"/>
      <c r="AP79" s="150"/>
      <c r="AQ79" s="150"/>
      <c r="AR79" s="150"/>
      <c r="AS79" s="150"/>
      <c r="AT79" s="150"/>
      <c r="AU79" s="150"/>
      <c r="AV79" s="213">
        <v>36</v>
      </c>
      <c r="AW79" s="213"/>
      <c r="AX79" s="11" t="s">
        <v>842</v>
      </c>
      <c r="AY79" s="33"/>
      <c r="AZ79" s="4"/>
      <c r="BA79" s="17"/>
      <c r="BB79" s="2">
        <f t="shared" si="2"/>
        <v>36</v>
      </c>
      <c r="BC79" s="57"/>
    </row>
    <row r="80" spans="1:55" ht="14.1" x14ac:dyDescent="0.3">
      <c r="A80" s="7">
        <v>71</v>
      </c>
      <c r="B80" s="27">
        <v>6722</v>
      </c>
      <c r="C80" s="149" t="s">
        <v>2855</v>
      </c>
      <c r="D80" s="1"/>
      <c r="M80" s="39"/>
      <c r="N80" s="1"/>
      <c r="O80" s="1"/>
      <c r="P80" s="1"/>
      <c r="Q80" s="1"/>
      <c r="R80" s="1"/>
      <c r="S80" s="119"/>
      <c r="T80" s="58"/>
      <c r="U80" s="5" t="s">
        <v>1270</v>
      </c>
      <c r="V80" s="54"/>
      <c r="W80" s="56"/>
      <c r="X80" s="56"/>
      <c r="Y80" s="56"/>
      <c r="Z80" s="56"/>
      <c r="AA80" s="56"/>
      <c r="AB80" s="56"/>
      <c r="AC80" s="56"/>
      <c r="AD80" s="56"/>
      <c r="AE80" s="150"/>
      <c r="AF80" s="150"/>
      <c r="AG80" s="150"/>
      <c r="AH80" s="150"/>
      <c r="AI80" s="150"/>
      <c r="AJ80" s="150"/>
      <c r="AK80" s="150"/>
      <c r="AL80" s="66"/>
      <c r="AM80" s="66"/>
      <c r="AN80" s="66"/>
      <c r="AO80" s="150"/>
      <c r="AP80" s="150"/>
      <c r="AQ80" s="150"/>
      <c r="AR80" s="150"/>
      <c r="AS80" s="150"/>
      <c r="AT80" s="150"/>
      <c r="AU80" s="150"/>
      <c r="AV80" s="213">
        <v>36</v>
      </c>
      <c r="AW80" s="213"/>
      <c r="AX80" s="11" t="s">
        <v>842</v>
      </c>
      <c r="AY80" s="33"/>
      <c r="AZ80" s="4"/>
      <c r="BA80" s="17"/>
      <c r="BB80" s="2">
        <f t="shared" si="2"/>
        <v>36</v>
      </c>
      <c r="BC80" s="57"/>
    </row>
    <row r="81" spans="1:55" ht="14.1" x14ac:dyDescent="0.3">
      <c r="A81" s="7">
        <v>71</v>
      </c>
      <c r="B81" s="27">
        <v>6723</v>
      </c>
      <c r="C81" s="149" t="s">
        <v>2854</v>
      </c>
      <c r="D81" s="1"/>
      <c r="M81" s="39"/>
      <c r="N81" s="1"/>
      <c r="O81" s="1"/>
      <c r="P81" s="1"/>
      <c r="Q81" s="1"/>
      <c r="R81" s="1"/>
      <c r="S81" s="119"/>
      <c r="T81" s="58"/>
      <c r="U81" s="5" t="s">
        <v>1269</v>
      </c>
      <c r="V81" s="54"/>
      <c r="W81" s="56"/>
      <c r="X81" s="56"/>
      <c r="Y81" s="56"/>
      <c r="Z81" s="56"/>
      <c r="AA81" s="56"/>
      <c r="AB81" s="56"/>
      <c r="AC81" s="56"/>
      <c r="AD81" s="56"/>
      <c r="AE81" s="150"/>
      <c r="AF81" s="150"/>
      <c r="AG81" s="150"/>
      <c r="AH81" s="150"/>
      <c r="AI81" s="150"/>
      <c r="AJ81" s="150"/>
      <c r="AK81" s="150"/>
      <c r="AL81" s="66"/>
      <c r="AM81" s="66"/>
      <c r="AN81" s="66"/>
      <c r="AO81" s="150"/>
      <c r="AP81" s="150"/>
      <c r="AQ81" s="150"/>
      <c r="AR81" s="150"/>
      <c r="AS81" s="150"/>
      <c r="AT81" s="150"/>
      <c r="AU81" s="150"/>
      <c r="AV81" s="213">
        <v>32</v>
      </c>
      <c r="AW81" s="213"/>
      <c r="AX81" s="11" t="s">
        <v>842</v>
      </c>
      <c r="AY81" s="33"/>
      <c r="AZ81" s="4"/>
      <c r="BA81" s="17"/>
      <c r="BB81" s="2">
        <f t="shared" si="2"/>
        <v>32</v>
      </c>
      <c r="BC81" s="57"/>
    </row>
    <row r="82" spans="1:55" ht="14.1" x14ac:dyDescent="0.3">
      <c r="A82" s="7">
        <v>71</v>
      </c>
      <c r="B82" s="9">
        <v>6724</v>
      </c>
      <c r="C82" s="149" t="s">
        <v>2853</v>
      </c>
      <c r="D82" s="1"/>
      <c r="M82" s="39"/>
      <c r="N82" s="1"/>
      <c r="O82" s="1"/>
      <c r="P82" s="1"/>
      <c r="Q82" s="1"/>
      <c r="R82" s="1"/>
      <c r="S82" s="119"/>
      <c r="T82" s="58"/>
      <c r="U82" s="5" t="s">
        <v>1268</v>
      </c>
      <c r="V82" s="54"/>
      <c r="W82" s="56"/>
      <c r="X82" s="56"/>
      <c r="Y82" s="56"/>
      <c r="Z82" s="56"/>
      <c r="AA82" s="56"/>
      <c r="AB82" s="56"/>
      <c r="AC82" s="56"/>
      <c r="AD82" s="56"/>
      <c r="AE82" s="150"/>
      <c r="AF82" s="150"/>
      <c r="AG82" s="150"/>
      <c r="AH82" s="150"/>
      <c r="AI82" s="150"/>
      <c r="AJ82" s="150"/>
      <c r="AK82" s="150"/>
      <c r="AL82" s="66"/>
      <c r="AM82" s="66"/>
      <c r="AN82" s="66"/>
      <c r="AO82" s="150"/>
      <c r="AP82" s="150"/>
      <c r="AQ82" s="150"/>
      <c r="AR82" s="150"/>
      <c r="AS82" s="150"/>
      <c r="AT82" s="150"/>
      <c r="AU82" s="150"/>
      <c r="AV82" s="213">
        <v>26</v>
      </c>
      <c r="AW82" s="213"/>
      <c r="AX82" s="11" t="s">
        <v>842</v>
      </c>
      <c r="AY82" s="33"/>
      <c r="AZ82" s="4"/>
      <c r="BA82" s="17"/>
      <c r="BB82" s="2">
        <f t="shared" si="2"/>
        <v>26</v>
      </c>
      <c r="BC82" s="57"/>
    </row>
    <row r="83" spans="1:55" ht="14.1" x14ac:dyDescent="0.3">
      <c r="A83" s="7">
        <v>71</v>
      </c>
      <c r="B83" s="27">
        <v>6725</v>
      </c>
      <c r="C83" s="149" t="s">
        <v>2852</v>
      </c>
      <c r="D83" s="1"/>
      <c r="M83" s="39"/>
      <c r="N83" s="1"/>
      <c r="O83" s="1"/>
      <c r="P83" s="1"/>
      <c r="Q83" s="1"/>
      <c r="R83" s="1"/>
      <c r="S83" s="119"/>
      <c r="T83" s="58"/>
      <c r="U83" s="5" t="s">
        <v>1267</v>
      </c>
      <c r="V83" s="54"/>
      <c r="W83" s="56"/>
      <c r="X83" s="56"/>
      <c r="Y83" s="56"/>
      <c r="Z83" s="56"/>
      <c r="AA83" s="56"/>
      <c r="AB83" s="56"/>
      <c r="AC83" s="56"/>
      <c r="AD83" s="56"/>
      <c r="AE83" s="150"/>
      <c r="AF83" s="150"/>
      <c r="AG83" s="150"/>
      <c r="AH83" s="150"/>
      <c r="AI83" s="150"/>
      <c r="AJ83" s="150"/>
      <c r="AK83" s="150"/>
      <c r="AL83" s="66"/>
      <c r="AM83" s="66"/>
      <c r="AN83" s="66"/>
      <c r="AO83" s="150"/>
      <c r="AP83" s="150"/>
      <c r="AQ83" s="150"/>
      <c r="AR83" s="150"/>
      <c r="AS83" s="150"/>
      <c r="AT83" s="150"/>
      <c r="AU83" s="150"/>
      <c r="AV83" s="213">
        <v>22</v>
      </c>
      <c r="AW83" s="213"/>
      <c r="AX83" s="11" t="s">
        <v>842</v>
      </c>
      <c r="AY83" s="33"/>
      <c r="AZ83" s="4"/>
      <c r="BA83" s="17"/>
      <c r="BB83" s="2">
        <f t="shared" si="2"/>
        <v>22</v>
      </c>
      <c r="BC83" s="57"/>
    </row>
    <row r="84" spans="1:55" ht="14.1" x14ac:dyDescent="0.3">
      <c r="A84" s="7">
        <v>71</v>
      </c>
      <c r="B84" s="9">
        <v>6726</v>
      </c>
      <c r="C84" s="149" t="s">
        <v>2851</v>
      </c>
      <c r="D84" s="1"/>
      <c r="M84" s="37"/>
      <c r="N84" s="4"/>
      <c r="O84" s="4"/>
      <c r="P84" s="4"/>
      <c r="Q84" s="4"/>
      <c r="R84" s="4"/>
      <c r="S84" s="65"/>
      <c r="T84" s="69"/>
      <c r="U84" s="42" t="s">
        <v>1266</v>
      </c>
      <c r="V84" s="54"/>
      <c r="W84" s="56"/>
      <c r="X84" s="56"/>
      <c r="Y84" s="56"/>
      <c r="Z84" s="56"/>
      <c r="AA84" s="56"/>
      <c r="AB84" s="56"/>
      <c r="AC84" s="56"/>
      <c r="AD84" s="56"/>
      <c r="AE84" s="150"/>
      <c r="AF84" s="150"/>
      <c r="AG84" s="150"/>
      <c r="AH84" s="150"/>
      <c r="AI84" s="150"/>
      <c r="AJ84" s="150"/>
      <c r="AK84" s="150"/>
      <c r="AL84" s="66"/>
      <c r="AM84" s="66"/>
      <c r="AN84" s="66"/>
      <c r="AO84" s="150"/>
      <c r="AP84" s="150"/>
      <c r="AQ84" s="150"/>
      <c r="AR84" s="150"/>
      <c r="AS84" s="150"/>
      <c r="AT84" s="150"/>
      <c r="AU84" s="150"/>
      <c r="AV84" s="213">
        <v>19</v>
      </c>
      <c r="AW84" s="213"/>
      <c r="AX84" s="11" t="s">
        <v>842</v>
      </c>
      <c r="AY84" s="33"/>
      <c r="AZ84" s="4"/>
      <c r="BA84" s="17"/>
      <c r="BB84" s="2">
        <f t="shared" si="2"/>
        <v>19</v>
      </c>
      <c r="BC84" s="57"/>
    </row>
    <row r="85" spans="1:55" ht="14.1" x14ac:dyDescent="0.3">
      <c r="A85" s="7">
        <v>71</v>
      </c>
      <c r="B85" s="27">
        <v>6727</v>
      </c>
      <c r="C85" s="149" t="s">
        <v>2850</v>
      </c>
      <c r="M85" s="42" t="s">
        <v>1306</v>
      </c>
      <c r="N85" s="109"/>
      <c r="O85" s="109"/>
      <c r="P85" s="109"/>
      <c r="Q85" s="109"/>
      <c r="R85" s="109"/>
      <c r="S85" s="109"/>
      <c r="T85" s="110"/>
      <c r="U85" s="42" t="s">
        <v>1304</v>
      </c>
      <c r="V85" s="54"/>
      <c r="W85" s="54"/>
      <c r="X85" s="54"/>
      <c r="Y85" s="54"/>
      <c r="Z85" s="54"/>
      <c r="AA85" s="54"/>
      <c r="AB85" s="54"/>
      <c r="AC85" s="54"/>
      <c r="AD85" s="30"/>
      <c r="AE85" s="3"/>
      <c r="AF85" s="41"/>
      <c r="AG85" s="41"/>
      <c r="AH85" s="41"/>
      <c r="AI85" s="41"/>
      <c r="AJ85" s="41"/>
      <c r="AK85" s="41"/>
      <c r="AL85" s="8"/>
      <c r="AM85" s="23"/>
      <c r="AN85" s="23"/>
      <c r="AO85" s="70"/>
      <c r="AP85" s="70"/>
      <c r="AQ85" s="70"/>
      <c r="AR85" s="70"/>
      <c r="AS85" s="70"/>
      <c r="AT85" s="70"/>
      <c r="AU85" s="70"/>
      <c r="AV85" s="212">
        <v>145</v>
      </c>
      <c r="AW85" s="212"/>
      <c r="AX85" s="33" t="s">
        <v>842</v>
      </c>
      <c r="AY85" s="33"/>
      <c r="AZ85" s="4"/>
      <c r="BA85" s="17"/>
      <c r="BB85" s="2">
        <f t="shared" si="2"/>
        <v>145</v>
      </c>
      <c r="BC85" s="10"/>
    </row>
    <row r="86" spans="1:55" ht="14.1" x14ac:dyDescent="0.3">
      <c r="A86" s="7">
        <v>71</v>
      </c>
      <c r="B86" s="9">
        <v>6728</v>
      </c>
      <c r="C86" s="149" t="s">
        <v>2849</v>
      </c>
      <c r="M86" s="39"/>
      <c r="N86" s="112"/>
      <c r="O86" s="112"/>
      <c r="P86" s="112"/>
      <c r="Q86" s="112"/>
      <c r="R86" s="112"/>
      <c r="S86" s="112"/>
      <c r="T86" s="113"/>
      <c r="U86" s="42" t="s">
        <v>1303</v>
      </c>
      <c r="V86" s="54"/>
      <c r="W86" s="54"/>
      <c r="X86" s="54"/>
      <c r="Y86" s="54"/>
      <c r="Z86" s="54"/>
      <c r="AA86" s="54"/>
      <c r="AB86" s="54"/>
      <c r="AC86" s="54"/>
      <c r="AD86" s="30"/>
      <c r="AE86" s="3"/>
      <c r="AF86" s="41"/>
      <c r="AG86" s="41"/>
      <c r="AH86" s="41"/>
      <c r="AI86" s="41"/>
      <c r="AJ86" s="41"/>
      <c r="AK86" s="41"/>
      <c r="AL86" s="8"/>
      <c r="AM86" s="23"/>
      <c r="AN86" s="23"/>
      <c r="AO86" s="70"/>
      <c r="AP86" s="70"/>
      <c r="AQ86" s="70"/>
      <c r="AR86" s="70"/>
      <c r="AS86" s="70"/>
      <c r="AT86" s="70"/>
      <c r="AU86" s="70"/>
      <c r="AV86" s="212">
        <v>145</v>
      </c>
      <c r="AW86" s="212"/>
      <c r="AX86" s="33" t="s">
        <v>842</v>
      </c>
      <c r="AY86" s="33"/>
      <c r="AZ86" s="4"/>
      <c r="BA86" s="17"/>
      <c r="BB86" s="2">
        <f t="shared" si="2"/>
        <v>145</v>
      </c>
      <c r="BC86" s="10"/>
    </row>
    <row r="87" spans="1:55" ht="14.1" x14ac:dyDescent="0.3">
      <c r="A87" s="7">
        <v>71</v>
      </c>
      <c r="B87" s="27">
        <v>6729</v>
      </c>
      <c r="C87" s="149" t="s">
        <v>2848</v>
      </c>
      <c r="M87" s="39"/>
      <c r="N87" s="112"/>
      <c r="O87" s="112"/>
      <c r="P87" s="112"/>
      <c r="Q87" s="112"/>
      <c r="R87" s="112"/>
      <c r="S87" s="112"/>
      <c r="T87" s="113"/>
      <c r="U87" s="42" t="s">
        <v>1261</v>
      </c>
      <c r="V87" s="54"/>
      <c r="W87" s="54"/>
      <c r="X87" s="54"/>
      <c r="Y87" s="54"/>
      <c r="Z87" s="54"/>
      <c r="AA87" s="54"/>
      <c r="AB87" s="54"/>
      <c r="AC87" s="54"/>
      <c r="AD87" s="30"/>
      <c r="AE87" s="3"/>
      <c r="AF87" s="41"/>
      <c r="AG87" s="41"/>
      <c r="AH87" s="41"/>
      <c r="AI87" s="41"/>
      <c r="AJ87" s="41"/>
      <c r="AK87" s="41"/>
      <c r="AL87" s="8"/>
      <c r="AM87" s="23"/>
      <c r="AN87" s="23"/>
      <c r="AO87" s="70"/>
      <c r="AP87" s="70"/>
      <c r="AQ87" s="70"/>
      <c r="AR87" s="70"/>
      <c r="AS87" s="70"/>
      <c r="AT87" s="70"/>
      <c r="AU87" s="70"/>
      <c r="AV87" s="212">
        <v>145</v>
      </c>
      <c r="AW87" s="212"/>
      <c r="AX87" s="33" t="s">
        <v>842</v>
      </c>
      <c r="AY87" s="33"/>
      <c r="AZ87" s="4"/>
      <c r="BA87" s="17"/>
      <c r="BB87" s="2">
        <f t="shared" si="2"/>
        <v>145</v>
      </c>
      <c r="BC87" s="10"/>
    </row>
    <row r="88" spans="1:55" ht="14.1" x14ac:dyDescent="0.3">
      <c r="A88" s="7">
        <v>71</v>
      </c>
      <c r="B88" s="9">
        <v>6730</v>
      </c>
      <c r="C88" s="149" t="s">
        <v>2847</v>
      </c>
      <c r="M88" s="39"/>
      <c r="N88" s="112"/>
      <c r="O88" s="112"/>
      <c r="P88" s="112"/>
      <c r="Q88" s="112"/>
      <c r="R88" s="112"/>
      <c r="S88" s="112"/>
      <c r="T88" s="113"/>
      <c r="U88" s="42" t="s">
        <v>1301</v>
      </c>
      <c r="V88" s="54"/>
      <c r="W88" s="54"/>
      <c r="X88" s="54"/>
      <c r="Y88" s="54"/>
      <c r="Z88" s="54"/>
      <c r="AA88" s="54"/>
      <c r="AB88" s="54"/>
      <c r="AC88" s="54"/>
      <c r="AD88" s="30"/>
      <c r="AE88" s="3"/>
      <c r="AF88" s="41"/>
      <c r="AG88" s="41"/>
      <c r="AH88" s="41"/>
      <c r="AI88" s="41"/>
      <c r="AJ88" s="41"/>
      <c r="AK88" s="41"/>
      <c r="AL88" s="8"/>
      <c r="AM88" s="23"/>
      <c r="AN88" s="23"/>
      <c r="AO88" s="70"/>
      <c r="AP88" s="70"/>
      <c r="AQ88" s="70"/>
      <c r="AR88" s="70"/>
      <c r="AS88" s="70"/>
      <c r="AT88" s="70"/>
      <c r="AU88" s="70"/>
      <c r="AV88" s="212">
        <v>96</v>
      </c>
      <c r="AW88" s="212"/>
      <c r="AX88" s="33" t="s">
        <v>842</v>
      </c>
      <c r="AY88" s="33"/>
      <c r="AZ88" s="4"/>
      <c r="BA88" s="17"/>
      <c r="BB88" s="2">
        <f t="shared" si="2"/>
        <v>96</v>
      </c>
      <c r="BC88" s="10"/>
    </row>
    <row r="89" spans="1:55" ht="14.1" x14ac:dyDescent="0.3">
      <c r="A89" s="7">
        <v>71</v>
      </c>
      <c r="B89" s="27">
        <v>6731</v>
      </c>
      <c r="C89" s="149" t="s">
        <v>2846</v>
      </c>
      <c r="M89" s="39"/>
      <c r="N89" s="112"/>
      <c r="O89" s="112"/>
      <c r="P89" s="112"/>
      <c r="Q89" s="112"/>
      <c r="R89" s="112"/>
      <c r="S89" s="112"/>
      <c r="T89" s="113"/>
      <c r="U89" s="42" t="s">
        <v>1300</v>
      </c>
      <c r="V89" s="54"/>
      <c r="W89" s="54"/>
      <c r="X89" s="54"/>
      <c r="Y89" s="54"/>
      <c r="Z89" s="54"/>
      <c r="AA89" s="54"/>
      <c r="AB89" s="54"/>
      <c r="AC89" s="54"/>
      <c r="AD89" s="30"/>
      <c r="AE89" s="3"/>
      <c r="AF89" s="41"/>
      <c r="AG89" s="41"/>
      <c r="AH89" s="41"/>
      <c r="AI89" s="41"/>
      <c r="AJ89" s="41"/>
      <c r="AK89" s="41"/>
      <c r="AL89" s="8"/>
      <c r="AM89" s="23"/>
      <c r="AN89" s="23"/>
      <c r="AO89" s="70"/>
      <c r="AP89" s="70"/>
      <c r="AQ89" s="70"/>
      <c r="AR89" s="70"/>
      <c r="AS89" s="70"/>
      <c r="AT89" s="70"/>
      <c r="AU89" s="70"/>
      <c r="AV89" s="212">
        <v>96</v>
      </c>
      <c r="AW89" s="212"/>
      <c r="AX89" s="33" t="s">
        <v>842</v>
      </c>
      <c r="AY89" s="33"/>
      <c r="AZ89" s="4"/>
      <c r="BA89" s="17"/>
      <c r="BB89" s="2">
        <f t="shared" si="2"/>
        <v>96</v>
      </c>
      <c r="BC89" s="10"/>
    </row>
    <row r="90" spans="1:55" ht="14.1" x14ac:dyDescent="0.3">
      <c r="A90" s="7">
        <v>71</v>
      </c>
      <c r="B90" s="9">
        <v>6732</v>
      </c>
      <c r="C90" s="149" t="s">
        <v>2845</v>
      </c>
      <c r="M90" s="39"/>
      <c r="N90" s="112"/>
      <c r="O90" s="112"/>
      <c r="P90" s="112"/>
      <c r="Q90" s="112"/>
      <c r="R90" s="112"/>
      <c r="S90" s="112"/>
      <c r="T90" s="113"/>
      <c r="U90" s="42" t="s">
        <v>1299</v>
      </c>
      <c r="V90" s="54"/>
      <c r="W90" s="54"/>
      <c r="X90" s="54"/>
      <c r="Y90" s="54"/>
      <c r="Z90" s="54"/>
      <c r="AA90" s="54"/>
      <c r="AB90" s="54"/>
      <c r="AC90" s="54"/>
      <c r="AD90" s="30"/>
      <c r="AE90" s="3"/>
      <c r="AF90" s="41"/>
      <c r="AG90" s="41"/>
      <c r="AH90" s="41"/>
      <c r="AI90" s="41"/>
      <c r="AJ90" s="41"/>
      <c r="AK90" s="41"/>
      <c r="AL90" s="8"/>
      <c r="AM90" s="23"/>
      <c r="AN90" s="23"/>
      <c r="AO90" s="70"/>
      <c r="AP90" s="70"/>
      <c r="AQ90" s="70"/>
      <c r="AR90" s="70"/>
      <c r="AS90" s="70"/>
      <c r="AT90" s="70"/>
      <c r="AU90" s="70"/>
      <c r="AV90" s="212">
        <v>58</v>
      </c>
      <c r="AW90" s="212"/>
      <c r="AX90" s="33" t="s">
        <v>842</v>
      </c>
      <c r="AY90" s="33"/>
      <c r="AZ90" s="4"/>
      <c r="BA90" s="17"/>
      <c r="BB90" s="2">
        <f t="shared" si="2"/>
        <v>58</v>
      </c>
      <c r="BC90" s="10"/>
    </row>
    <row r="91" spans="1:55" ht="14.1" x14ac:dyDescent="0.3">
      <c r="A91" s="7">
        <v>71</v>
      </c>
      <c r="B91" s="27">
        <v>6733</v>
      </c>
      <c r="C91" s="149" t="s">
        <v>2844</v>
      </c>
      <c r="M91" s="39"/>
      <c r="N91" s="112"/>
      <c r="O91" s="112"/>
      <c r="P91" s="112"/>
      <c r="Q91" s="112"/>
      <c r="R91" s="112"/>
      <c r="S91" s="112"/>
      <c r="T91" s="113"/>
      <c r="U91" s="42" t="s">
        <v>1297</v>
      </c>
      <c r="V91" s="54"/>
      <c r="W91" s="54"/>
      <c r="X91" s="54"/>
      <c r="Y91" s="54"/>
      <c r="Z91" s="54"/>
      <c r="AA91" s="54"/>
      <c r="AB91" s="54"/>
      <c r="AC91" s="54"/>
      <c r="AD91" s="30"/>
      <c r="AE91" s="3"/>
      <c r="AF91" s="41"/>
      <c r="AG91" s="41"/>
      <c r="AH91" s="41"/>
      <c r="AI91" s="41"/>
      <c r="AJ91" s="41"/>
      <c r="AK91" s="41"/>
      <c r="AL91" s="8"/>
      <c r="AM91" s="23"/>
      <c r="AN91" s="23"/>
      <c r="AO91" s="70"/>
      <c r="AP91" s="70"/>
      <c r="AQ91" s="70"/>
      <c r="AR91" s="70"/>
      <c r="AS91" s="70"/>
      <c r="AT91" s="70"/>
      <c r="AU91" s="70"/>
      <c r="AV91" s="212">
        <v>58</v>
      </c>
      <c r="AW91" s="212"/>
      <c r="AX91" s="33" t="s">
        <v>842</v>
      </c>
      <c r="AY91" s="33"/>
      <c r="AZ91" s="4"/>
      <c r="BA91" s="17"/>
      <c r="BB91" s="2">
        <f t="shared" si="2"/>
        <v>58</v>
      </c>
      <c r="BC91" s="10"/>
    </row>
    <row r="92" spans="1:55" ht="14.1" x14ac:dyDescent="0.3">
      <c r="A92" s="7">
        <v>71</v>
      </c>
      <c r="B92" s="9">
        <v>6734</v>
      </c>
      <c r="C92" s="149" t="s">
        <v>2843</v>
      </c>
      <c r="M92" s="39"/>
      <c r="N92" s="112"/>
      <c r="O92" s="112"/>
      <c r="P92" s="112"/>
      <c r="Q92" s="112"/>
      <c r="R92" s="112"/>
      <c r="S92" s="112"/>
      <c r="T92" s="113"/>
      <c r="U92" s="42" t="s">
        <v>1296</v>
      </c>
      <c r="V92" s="54"/>
      <c r="W92" s="54"/>
      <c r="X92" s="54"/>
      <c r="Y92" s="54"/>
      <c r="Z92" s="54"/>
      <c r="AA92" s="54"/>
      <c r="AB92" s="54"/>
      <c r="AC92" s="54"/>
      <c r="AD92" s="30"/>
      <c r="AE92" s="3"/>
      <c r="AF92" s="41"/>
      <c r="AG92" s="41"/>
      <c r="AH92" s="41"/>
      <c r="AI92" s="41"/>
      <c r="AJ92" s="41"/>
      <c r="AK92" s="41"/>
      <c r="AL92" s="8"/>
      <c r="AM92" s="23"/>
      <c r="AN92" s="23"/>
      <c r="AO92" s="70"/>
      <c r="AP92" s="70"/>
      <c r="AQ92" s="70"/>
      <c r="AR92" s="70"/>
      <c r="AS92" s="70"/>
      <c r="AT92" s="70"/>
      <c r="AU92" s="70"/>
      <c r="AV92" s="212">
        <v>41</v>
      </c>
      <c r="AW92" s="212"/>
      <c r="AX92" s="33" t="s">
        <v>842</v>
      </c>
      <c r="AY92" s="33"/>
      <c r="AZ92" s="4"/>
      <c r="BA92" s="17"/>
      <c r="BB92" s="2">
        <f t="shared" si="2"/>
        <v>41</v>
      </c>
      <c r="BC92" s="10"/>
    </row>
    <row r="93" spans="1:55" ht="14.1" x14ac:dyDescent="0.3">
      <c r="A93" s="7">
        <v>71</v>
      </c>
      <c r="B93" s="27">
        <v>6735</v>
      </c>
      <c r="C93" s="149" t="s">
        <v>2842</v>
      </c>
      <c r="M93" s="39"/>
      <c r="N93" s="112"/>
      <c r="O93" s="112"/>
      <c r="P93" s="112"/>
      <c r="Q93" s="112"/>
      <c r="R93" s="112"/>
      <c r="S93" s="112"/>
      <c r="T93" s="113"/>
      <c r="U93" s="42" t="s">
        <v>1295</v>
      </c>
      <c r="V93" s="54"/>
      <c r="W93" s="54"/>
      <c r="X93" s="54"/>
      <c r="Y93" s="54"/>
      <c r="Z93" s="54"/>
      <c r="AA93" s="54"/>
      <c r="AB93" s="54"/>
      <c r="AC93" s="54"/>
      <c r="AD93" s="30"/>
      <c r="AE93" s="3"/>
      <c r="AF93" s="41"/>
      <c r="AG93" s="41"/>
      <c r="AH93" s="41"/>
      <c r="AI93" s="41"/>
      <c r="AJ93" s="41"/>
      <c r="AK93" s="41"/>
      <c r="AL93" s="8"/>
      <c r="AM93" s="23"/>
      <c r="AN93" s="23"/>
      <c r="AO93" s="70"/>
      <c r="AP93" s="70"/>
      <c r="AQ93" s="70"/>
      <c r="AR93" s="70"/>
      <c r="AS93" s="70"/>
      <c r="AT93" s="70"/>
      <c r="AU93" s="70"/>
      <c r="AV93" s="212">
        <v>41</v>
      </c>
      <c r="AW93" s="212"/>
      <c r="AX93" s="33" t="s">
        <v>842</v>
      </c>
      <c r="AY93" s="33"/>
      <c r="AZ93" s="4"/>
      <c r="BA93" s="17"/>
      <c r="BB93" s="2">
        <f t="shared" si="2"/>
        <v>41</v>
      </c>
      <c r="BC93" s="10"/>
    </row>
    <row r="94" spans="1:55" ht="14.1" x14ac:dyDescent="0.3">
      <c r="A94" s="7">
        <v>71</v>
      </c>
      <c r="B94" s="9">
        <v>6736</v>
      </c>
      <c r="C94" s="149" t="s">
        <v>2841</v>
      </c>
      <c r="M94" s="39"/>
      <c r="N94" s="112"/>
      <c r="O94" s="112"/>
      <c r="P94" s="112"/>
      <c r="Q94" s="112"/>
      <c r="R94" s="112"/>
      <c r="S94" s="112"/>
      <c r="T94" s="113"/>
      <c r="U94" s="42" t="s">
        <v>1294</v>
      </c>
      <c r="V94" s="54"/>
      <c r="W94" s="54"/>
      <c r="X94" s="54"/>
      <c r="Y94" s="54"/>
      <c r="Z94" s="54"/>
      <c r="AA94" s="54"/>
      <c r="AB94" s="54"/>
      <c r="AC94" s="54"/>
      <c r="AD94" s="30"/>
      <c r="AE94" s="3"/>
      <c r="AF94" s="41"/>
      <c r="AG94" s="41"/>
      <c r="AH94" s="41"/>
      <c r="AI94" s="41"/>
      <c r="AJ94" s="41"/>
      <c r="AK94" s="41"/>
      <c r="AL94" s="8"/>
      <c r="AM94" s="23"/>
      <c r="AN94" s="23"/>
      <c r="AO94" s="70"/>
      <c r="AP94" s="70"/>
      <c r="AQ94" s="70"/>
      <c r="AR94" s="70"/>
      <c r="AS94" s="70"/>
      <c r="AT94" s="70"/>
      <c r="AU94" s="70"/>
      <c r="AV94" s="212">
        <v>32</v>
      </c>
      <c r="AW94" s="212"/>
      <c r="AX94" s="33" t="s">
        <v>842</v>
      </c>
      <c r="AY94" s="33"/>
      <c r="AZ94" s="4"/>
      <c r="BA94" s="17"/>
      <c r="BB94" s="2">
        <f t="shared" si="2"/>
        <v>32</v>
      </c>
      <c r="BC94" s="10"/>
    </row>
    <row r="95" spans="1:55" ht="14.1" x14ac:dyDescent="0.3">
      <c r="A95" s="7">
        <v>71</v>
      </c>
      <c r="B95" s="27">
        <v>6737</v>
      </c>
      <c r="C95" s="149" t="s">
        <v>2840</v>
      </c>
      <c r="M95" s="39"/>
      <c r="N95" s="112"/>
      <c r="O95" s="112"/>
      <c r="P95" s="112"/>
      <c r="Q95" s="112"/>
      <c r="R95" s="112"/>
      <c r="S95" s="112"/>
      <c r="T95" s="113"/>
      <c r="U95" s="42" t="s">
        <v>1293</v>
      </c>
      <c r="V95" s="54"/>
      <c r="W95" s="54"/>
      <c r="X95" s="54"/>
      <c r="Y95" s="54"/>
      <c r="Z95" s="54"/>
      <c r="AA95" s="54"/>
      <c r="AB95" s="54"/>
      <c r="AC95" s="54"/>
      <c r="AD95" s="30"/>
      <c r="AE95" s="3"/>
      <c r="AF95" s="41"/>
      <c r="AG95" s="41"/>
      <c r="AH95" s="41"/>
      <c r="AI95" s="41"/>
      <c r="AJ95" s="41"/>
      <c r="AK95" s="41"/>
      <c r="AL95" s="8"/>
      <c r="AM95" s="23"/>
      <c r="AN95" s="23"/>
      <c r="AO95" s="70"/>
      <c r="AP95" s="70"/>
      <c r="AQ95" s="70"/>
      <c r="AR95" s="70"/>
      <c r="AS95" s="70"/>
      <c r="AT95" s="70"/>
      <c r="AU95" s="70"/>
      <c r="AV95" s="212">
        <v>26</v>
      </c>
      <c r="AW95" s="212"/>
      <c r="AX95" s="33" t="s">
        <v>842</v>
      </c>
      <c r="AY95" s="33"/>
      <c r="AZ95" s="4"/>
      <c r="BA95" s="17"/>
      <c r="BB95" s="2">
        <f t="shared" si="2"/>
        <v>26</v>
      </c>
      <c r="BC95" s="10"/>
    </row>
    <row r="96" spans="1:55" ht="14.1" x14ac:dyDescent="0.3">
      <c r="A96" s="7">
        <v>71</v>
      </c>
      <c r="B96" s="9">
        <v>6738</v>
      </c>
      <c r="C96" s="149" t="s">
        <v>2839</v>
      </c>
      <c r="M96" s="39"/>
      <c r="N96" s="112"/>
      <c r="O96" s="112"/>
      <c r="P96" s="112"/>
      <c r="Q96" s="112"/>
      <c r="R96" s="112"/>
      <c r="S96" s="112"/>
      <c r="T96" s="113"/>
      <c r="U96" s="42" t="s">
        <v>1292</v>
      </c>
      <c r="V96" s="54"/>
      <c r="W96" s="54"/>
      <c r="X96" s="54"/>
      <c r="Y96" s="54"/>
      <c r="Z96" s="54"/>
      <c r="AA96" s="54"/>
      <c r="AB96" s="54"/>
      <c r="AC96" s="54"/>
      <c r="AD96" s="30"/>
      <c r="AE96" s="3"/>
      <c r="AF96" s="41"/>
      <c r="AG96" s="41"/>
      <c r="AH96" s="41"/>
      <c r="AI96" s="41"/>
      <c r="AJ96" s="41"/>
      <c r="AK96" s="41"/>
      <c r="AL96" s="8"/>
      <c r="AM96" s="23"/>
      <c r="AN96" s="23"/>
      <c r="AO96" s="70"/>
      <c r="AP96" s="70"/>
      <c r="AQ96" s="70"/>
      <c r="AR96" s="70"/>
      <c r="AS96" s="70"/>
      <c r="AT96" s="70"/>
      <c r="AU96" s="70"/>
      <c r="AV96" s="212">
        <v>22</v>
      </c>
      <c r="AW96" s="212"/>
      <c r="AX96" s="33" t="s">
        <v>842</v>
      </c>
      <c r="AY96" s="33"/>
      <c r="AZ96" s="4"/>
      <c r="BA96" s="17"/>
      <c r="BB96" s="2">
        <f t="shared" si="2"/>
        <v>22</v>
      </c>
      <c r="BC96" s="10"/>
    </row>
    <row r="97" spans="1:55" ht="14.1" x14ac:dyDescent="0.3">
      <c r="A97" s="7">
        <v>71</v>
      </c>
      <c r="B97" s="27">
        <v>6739</v>
      </c>
      <c r="C97" s="149" t="s">
        <v>2838</v>
      </c>
      <c r="M97" s="39"/>
      <c r="N97" s="112"/>
      <c r="O97" s="112"/>
      <c r="P97" s="112"/>
      <c r="Q97" s="112"/>
      <c r="R97" s="112"/>
      <c r="S97" s="112"/>
      <c r="T97" s="113"/>
      <c r="U97" s="42" t="s">
        <v>1291</v>
      </c>
      <c r="V97" s="54"/>
      <c r="W97" s="54"/>
      <c r="X97" s="54"/>
      <c r="Y97" s="54"/>
      <c r="Z97" s="54"/>
      <c r="AA97" s="54"/>
      <c r="AB97" s="54"/>
      <c r="AC97" s="54"/>
      <c r="AD97" s="30"/>
      <c r="AE97" s="3"/>
      <c r="AF97" s="41"/>
      <c r="AG97" s="41"/>
      <c r="AH97" s="41"/>
      <c r="AI97" s="41"/>
      <c r="AJ97" s="41"/>
      <c r="AK97" s="41"/>
      <c r="AL97" s="8"/>
      <c r="AM97" s="23"/>
      <c r="AN97" s="23"/>
      <c r="AO97" s="70"/>
      <c r="AP97" s="70"/>
      <c r="AQ97" s="70"/>
      <c r="AR97" s="70"/>
      <c r="AS97" s="70"/>
      <c r="AT97" s="70"/>
      <c r="AU97" s="70"/>
      <c r="AV97" s="212">
        <v>19</v>
      </c>
      <c r="AW97" s="212"/>
      <c r="AX97" s="33" t="s">
        <v>842</v>
      </c>
      <c r="AY97" s="33"/>
      <c r="AZ97" s="4"/>
      <c r="BA97" s="17"/>
      <c r="BB97" s="2">
        <f t="shared" si="2"/>
        <v>19</v>
      </c>
      <c r="BC97" s="10"/>
    </row>
    <row r="98" spans="1:55" ht="14.1" x14ac:dyDescent="0.3">
      <c r="A98" s="7">
        <v>71</v>
      </c>
      <c r="B98" s="9">
        <v>6740</v>
      </c>
      <c r="C98" s="149" t="s">
        <v>2837</v>
      </c>
      <c r="M98" s="39"/>
      <c r="N98" s="112"/>
      <c r="O98" s="112"/>
      <c r="P98" s="112"/>
      <c r="Q98" s="112"/>
      <c r="R98" s="112"/>
      <c r="S98" s="112"/>
      <c r="T98" s="113"/>
      <c r="U98" s="42" t="s">
        <v>1290</v>
      </c>
      <c r="V98" s="54"/>
      <c r="W98" s="54"/>
      <c r="X98" s="54"/>
      <c r="Y98" s="54"/>
      <c r="Z98" s="54"/>
      <c r="AA98" s="54"/>
      <c r="AB98" s="54"/>
      <c r="AC98" s="54"/>
      <c r="AD98" s="30"/>
      <c r="AE98" s="3"/>
      <c r="AF98" s="41"/>
      <c r="AG98" s="41"/>
      <c r="AH98" s="41"/>
      <c r="AI98" s="41"/>
      <c r="AJ98" s="41"/>
      <c r="AK98" s="41"/>
      <c r="AL98" s="8"/>
      <c r="AM98" s="23"/>
      <c r="AN98" s="23"/>
      <c r="AO98" s="70"/>
      <c r="AP98" s="70"/>
      <c r="AQ98" s="70"/>
      <c r="AR98" s="70"/>
      <c r="AS98" s="70"/>
      <c r="AT98" s="70"/>
      <c r="AU98" s="70"/>
      <c r="AV98" s="212">
        <v>17</v>
      </c>
      <c r="AW98" s="212"/>
      <c r="AX98" s="33" t="s">
        <v>842</v>
      </c>
      <c r="AY98" s="33"/>
      <c r="AZ98" s="4"/>
      <c r="BA98" s="17"/>
      <c r="BB98" s="2">
        <f t="shared" si="2"/>
        <v>17</v>
      </c>
      <c r="BC98" s="10"/>
    </row>
    <row r="99" spans="1:55" ht="14.1" x14ac:dyDescent="0.3">
      <c r="A99" s="7">
        <v>71</v>
      </c>
      <c r="B99" s="27">
        <v>6741</v>
      </c>
      <c r="C99" s="149" t="s">
        <v>2836</v>
      </c>
      <c r="M99" s="39"/>
      <c r="N99" s="112"/>
      <c r="O99" s="112"/>
      <c r="P99" s="112"/>
      <c r="Q99" s="112"/>
      <c r="R99" s="112"/>
      <c r="S99" s="112"/>
      <c r="T99" s="113"/>
      <c r="U99" s="42" t="s">
        <v>1289</v>
      </c>
      <c r="V99" s="54"/>
      <c r="W99" s="54"/>
      <c r="X99" s="54"/>
      <c r="Y99" s="54"/>
      <c r="Z99" s="54"/>
      <c r="AA99" s="54"/>
      <c r="AB99" s="54"/>
      <c r="AC99" s="54"/>
      <c r="AD99" s="30"/>
      <c r="AE99" s="3"/>
      <c r="AF99" s="41"/>
      <c r="AG99" s="41"/>
      <c r="AH99" s="41"/>
      <c r="AI99" s="41"/>
      <c r="AJ99" s="41"/>
      <c r="AK99" s="41"/>
      <c r="AL99" s="8"/>
      <c r="AM99" s="23"/>
      <c r="AN99" s="23"/>
      <c r="AO99" s="70"/>
      <c r="AP99" s="70"/>
      <c r="AQ99" s="70"/>
      <c r="AR99" s="70"/>
      <c r="AS99" s="70"/>
      <c r="AT99" s="70"/>
      <c r="AU99" s="70"/>
      <c r="AV99" s="212">
        <v>15</v>
      </c>
      <c r="AW99" s="212"/>
      <c r="AX99" s="33" t="s">
        <v>842</v>
      </c>
      <c r="AY99" s="33"/>
      <c r="AZ99" s="4"/>
      <c r="BA99" s="17"/>
      <c r="BB99" s="2">
        <f t="shared" si="2"/>
        <v>15</v>
      </c>
      <c r="BC99" s="10"/>
    </row>
    <row r="100" spans="1:55" ht="14.1" x14ac:dyDescent="0.3">
      <c r="A100" s="7">
        <v>71</v>
      </c>
      <c r="B100" s="9">
        <v>6742</v>
      </c>
      <c r="C100" s="149" t="s">
        <v>2835</v>
      </c>
      <c r="M100" s="42" t="s">
        <v>1305</v>
      </c>
      <c r="N100" s="109"/>
      <c r="O100" s="109"/>
      <c r="P100" s="109"/>
      <c r="Q100" s="109"/>
      <c r="R100" s="109"/>
      <c r="S100" s="109"/>
      <c r="T100" s="110"/>
      <c r="U100" s="42" t="s">
        <v>1304</v>
      </c>
      <c r="V100" s="54"/>
      <c r="W100" s="54"/>
      <c r="X100" s="54"/>
      <c r="Y100" s="54"/>
      <c r="Z100" s="54"/>
      <c r="AA100" s="54"/>
      <c r="AB100" s="54"/>
      <c r="AC100" s="54"/>
      <c r="AD100" s="30"/>
      <c r="AE100" s="3"/>
      <c r="AF100" s="41"/>
      <c r="AG100" s="41"/>
      <c r="AH100" s="41"/>
      <c r="AI100" s="41"/>
      <c r="AJ100" s="41"/>
      <c r="AK100" s="41"/>
      <c r="AL100" s="8"/>
      <c r="AM100" s="23"/>
      <c r="AN100" s="23"/>
      <c r="AO100" s="70"/>
      <c r="AP100" s="70"/>
      <c r="AQ100" s="70"/>
      <c r="AR100" s="70"/>
      <c r="AS100" s="70"/>
      <c r="AT100" s="70"/>
      <c r="AU100" s="70"/>
      <c r="AV100" s="212">
        <v>145</v>
      </c>
      <c r="AW100" s="212"/>
      <c r="AX100" s="33" t="s">
        <v>842</v>
      </c>
      <c r="AY100" s="33"/>
      <c r="AZ100" s="4"/>
      <c r="BA100" s="17"/>
      <c r="BB100" s="2">
        <f t="shared" si="2"/>
        <v>145</v>
      </c>
      <c r="BC100" s="10"/>
    </row>
    <row r="101" spans="1:55" ht="14.1" x14ac:dyDescent="0.3">
      <c r="A101" s="7">
        <v>71</v>
      </c>
      <c r="B101" s="27">
        <v>6743</v>
      </c>
      <c r="C101" s="149" t="s">
        <v>2834</v>
      </c>
      <c r="M101" s="39"/>
      <c r="N101" s="112"/>
      <c r="O101" s="112"/>
      <c r="P101" s="112"/>
      <c r="Q101" s="112"/>
      <c r="R101" s="112"/>
      <c r="S101" s="112"/>
      <c r="T101" s="113"/>
      <c r="U101" s="42" t="s">
        <v>1303</v>
      </c>
      <c r="V101" s="54"/>
      <c r="W101" s="54"/>
      <c r="X101" s="54"/>
      <c r="Y101" s="54"/>
      <c r="Z101" s="54"/>
      <c r="AA101" s="54"/>
      <c r="AB101" s="54"/>
      <c r="AC101" s="54"/>
      <c r="AD101" s="30"/>
      <c r="AE101" s="3"/>
      <c r="AF101" s="41"/>
      <c r="AG101" s="41"/>
      <c r="AH101" s="41"/>
      <c r="AI101" s="41"/>
      <c r="AJ101" s="41"/>
      <c r="AK101" s="41"/>
      <c r="AL101" s="8"/>
      <c r="AM101" s="23"/>
      <c r="AN101" s="23"/>
      <c r="AO101" s="70"/>
      <c r="AP101" s="70"/>
      <c r="AQ101" s="70"/>
      <c r="AR101" s="70"/>
      <c r="AS101" s="70"/>
      <c r="AT101" s="70"/>
      <c r="AU101" s="70"/>
      <c r="AV101" s="212">
        <v>145</v>
      </c>
      <c r="AW101" s="212"/>
      <c r="AX101" s="33" t="s">
        <v>842</v>
      </c>
      <c r="AY101" s="33"/>
      <c r="AZ101" s="4"/>
      <c r="BA101" s="17"/>
      <c r="BB101" s="2">
        <f t="shared" si="2"/>
        <v>145</v>
      </c>
      <c r="BC101" s="10"/>
    </row>
    <row r="102" spans="1:55" ht="14.1" x14ac:dyDescent="0.3">
      <c r="A102" s="7">
        <v>71</v>
      </c>
      <c r="B102" s="9">
        <v>6744</v>
      </c>
      <c r="C102" s="149" t="s">
        <v>2833</v>
      </c>
      <c r="M102" s="39"/>
      <c r="N102" s="112"/>
      <c r="O102" s="112"/>
      <c r="P102" s="112"/>
      <c r="Q102" s="112"/>
      <c r="R102" s="112"/>
      <c r="S102" s="112"/>
      <c r="T102" s="113"/>
      <c r="U102" s="42" t="s">
        <v>1261</v>
      </c>
      <c r="V102" s="54"/>
      <c r="W102" s="54"/>
      <c r="X102" s="54"/>
      <c r="Y102" s="54"/>
      <c r="Z102" s="54"/>
      <c r="AA102" s="54"/>
      <c r="AB102" s="54"/>
      <c r="AC102" s="54"/>
      <c r="AD102" s="30"/>
      <c r="AE102" s="3"/>
      <c r="AF102" s="41"/>
      <c r="AG102" s="41"/>
      <c r="AH102" s="41"/>
      <c r="AI102" s="41"/>
      <c r="AJ102" s="41"/>
      <c r="AK102" s="41"/>
      <c r="AL102" s="8"/>
      <c r="AM102" s="23"/>
      <c r="AN102" s="23"/>
      <c r="AO102" s="70"/>
      <c r="AP102" s="70"/>
      <c r="AQ102" s="70"/>
      <c r="AR102" s="70"/>
      <c r="AS102" s="70"/>
      <c r="AT102" s="70"/>
      <c r="AU102" s="70"/>
      <c r="AV102" s="212">
        <v>145</v>
      </c>
      <c r="AW102" s="212"/>
      <c r="AX102" s="33" t="s">
        <v>842</v>
      </c>
      <c r="AY102" s="33"/>
      <c r="AZ102" s="4"/>
      <c r="BA102" s="17"/>
      <c r="BB102" s="2">
        <f t="shared" si="2"/>
        <v>145</v>
      </c>
      <c r="BC102" s="10"/>
    </row>
    <row r="103" spans="1:55" ht="14.1" x14ac:dyDescent="0.3">
      <c r="A103" s="7">
        <v>71</v>
      </c>
      <c r="B103" s="27">
        <v>6745</v>
      </c>
      <c r="C103" s="149" t="s">
        <v>2832</v>
      </c>
      <c r="M103" s="39"/>
      <c r="N103" s="112"/>
      <c r="O103" s="112"/>
      <c r="P103" s="112"/>
      <c r="Q103" s="112"/>
      <c r="R103" s="112"/>
      <c r="S103" s="112"/>
      <c r="T103" s="113"/>
      <c r="U103" s="42" t="s">
        <v>1301</v>
      </c>
      <c r="V103" s="54"/>
      <c r="W103" s="54"/>
      <c r="X103" s="54"/>
      <c r="Y103" s="54"/>
      <c r="Z103" s="54"/>
      <c r="AA103" s="54"/>
      <c r="AB103" s="54"/>
      <c r="AC103" s="54"/>
      <c r="AD103" s="30"/>
      <c r="AE103" s="3"/>
      <c r="AF103" s="41"/>
      <c r="AG103" s="41"/>
      <c r="AH103" s="41"/>
      <c r="AI103" s="41"/>
      <c r="AJ103" s="41"/>
      <c r="AK103" s="41"/>
      <c r="AL103" s="8"/>
      <c r="AM103" s="23"/>
      <c r="AN103" s="23"/>
      <c r="AO103" s="70"/>
      <c r="AP103" s="70"/>
      <c r="AQ103" s="70"/>
      <c r="AR103" s="70"/>
      <c r="AS103" s="70"/>
      <c r="AT103" s="70"/>
      <c r="AU103" s="70"/>
      <c r="AV103" s="212">
        <v>96</v>
      </c>
      <c r="AW103" s="212"/>
      <c r="AX103" s="33" t="s">
        <v>842</v>
      </c>
      <c r="AY103" s="33"/>
      <c r="AZ103" s="4"/>
      <c r="BA103" s="17"/>
      <c r="BB103" s="2">
        <f t="shared" ref="BB103:BB118" si="3">AV103</f>
        <v>96</v>
      </c>
      <c r="BC103" s="10"/>
    </row>
    <row r="104" spans="1:55" ht="14.1" x14ac:dyDescent="0.3">
      <c r="A104" s="7">
        <v>71</v>
      </c>
      <c r="B104" s="27">
        <v>6746</v>
      </c>
      <c r="C104" s="149" t="s">
        <v>2831</v>
      </c>
      <c r="M104" s="39"/>
      <c r="N104" s="112"/>
      <c r="O104" s="112"/>
      <c r="P104" s="112"/>
      <c r="Q104" s="112"/>
      <c r="R104" s="112"/>
      <c r="S104" s="112"/>
      <c r="T104" s="113"/>
      <c r="U104" s="42" t="s">
        <v>1300</v>
      </c>
      <c r="V104" s="54"/>
      <c r="W104" s="54"/>
      <c r="X104" s="54"/>
      <c r="Y104" s="54"/>
      <c r="Z104" s="54"/>
      <c r="AA104" s="54"/>
      <c r="AB104" s="54"/>
      <c r="AC104" s="54"/>
      <c r="AD104" s="30"/>
      <c r="AE104" s="3"/>
      <c r="AF104" s="41"/>
      <c r="AG104" s="41"/>
      <c r="AH104" s="41"/>
      <c r="AI104" s="41"/>
      <c r="AJ104" s="41"/>
      <c r="AK104" s="41"/>
      <c r="AL104" s="8"/>
      <c r="AM104" s="23"/>
      <c r="AN104" s="23"/>
      <c r="AO104" s="70"/>
      <c r="AP104" s="70"/>
      <c r="AQ104" s="70"/>
      <c r="AR104" s="70"/>
      <c r="AS104" s="70"/>
      <c r="AT104" s="70"/>
      <c r="AU104" s="70"/>
      <c r="AV104" s="212">
        <v>96</v>
      </c>
      <c r="AW104" s="212"/>
      <c r="AX104" s="33" t="s">
        <v>842</v>
      </c>
      <c r="AY104" s="33"/>
      <c r="AZ104" s="4"/>
      <c r="BA104" s="17"/>
      <c r="BB104" s="2">
        <f t="shared" si="3"/>
        <v>96</v>
      </c>
      <c r="BC104" s="10"/>
    </row>
    <row r="105" spans="1:55" ht="14.1" x14ac:dyDescent="0.3">
      <c r="A105" s="7">
        <v>71</v>
      </c>
      <c r="B105" s="9">
        <v>6747</v>
      </c>
      <c r="C105" s="149" t="s">
        <v>2830</v>
      </c>
      <c r="M105" s="39"/>
      <c r="N105" s="112"/>
      <c r="O105" s="112"/>
      <c r="P105" s="112"/>
      <c r="Q105" s="112"/>
      <c r="R105" s="112"/>
      <c r="S105" s="112"/>
      <c r="T105" s="113"/>
      <c r="U105" s="42" t="s">
        <v>1299</v>
      </c>
      <c r="V105" s="54"/>
      <c r="W105" s="54"/>
      <c r="X105" s="54"/>
      <c r="Y105" s="54"/>
      <c r="Z105" s="54"/>
      <c r="AA105" s="54"/>
      <c r="AB105" s="54"/>
      <c r="AC105" s="54"/>
      <c r="AD105" s="30"/>
      <c r="AE105" s="3"/>
      <c r="AF105" s="41"/>
      <c r="AG105" s="41"/>
      <c r="AH105" s="41"/>
      <c r="AI105" s="41"/>
      <c r="AJ105" s="41"/>
      <c r="AK105" s="41"/>
      <c r="AL105" s="8"/>
      <c r="AM105" s="23"/>
      <c r="AN105" s="23"/>
      <c r="AO105" s="70"/>
      <c r="AP105" s="70"/>
      <c r="AQ105" s="70"/>
      <c r="AR105" s="70"/>
      <c r="AS105" s="70"/>
      <c r="AT105" s="70"/>
      <c r="AU105" s="70"/>
      <c r="AV105" s="212">
        <v>58</v>
      </c>
      <c r="AW105" s="212"/>
      <c r="AX105" s="33" t="s">
        <v>842</v>
      </c>
      <c r="AY105" s="33"/>
      <c r="AZ105" s="4"/>
      <c r="BA105" s="17"/>
      <c r="BB105" s="2">
        <f t="shared" si="3"/>
        <v>58</v>
      </c>
      <c r="BC105" s="10"/>
    </row>
    <row r="106" spans="1:55" ht="14.1" x14ac:dyDescent="0.3">
      <c r="A106" s="7">
        <v>71</v>
      </c>
      <c r="B106" s="27">
        <v>6748</v>
      </c>
      <c r="C106" s="149" t="s">
        <v>2829</v>
      </c>
      <c r="M106" s="39"/>
      <c r="N106" s="112"/>
      <c r="O106" s="112"/>
      <c r="P106" s="112"/>
      <c r="Q106" s="112"/>
      <c r="R106" s="112"/>
      <c r="S106" s="112"/>
      <c r="T106" s="113"/>
      <c r="U106" s="42" t="s">
        <v>1297</v>
      </c>
      <c r="V106" s="54"/>
      <c r="W106" s="54"/>
      <c r="X106" s="54"/>
      <c r="Y106" s="54"/>
      <c r="Z106" s="54"/>
      <c r="AA106" s="54"/>
      <c r="AB106" s="54"/>
      <c r="AC106" s="54"/>
      <c r="AD106" s="30"/>
      <c r="AE106" s="3"/>
      <c r="AF106" s="41"/>
      <c r="AG106" s="41"/>
      <c r="AH106" s="41"/>
      <c r="AI106" s="41"/>
      <c r="AJ106" s="41"/>
      <c r="AK106" s="41"/>
      <c r="AL106" s="8"/>
      <c r="AM106" s="23"/>
      <c r="AN106" s="23"/>
      <c r="AO106" s="70"/>
      <c r="AP106" s="70"/>
      <c r="AQ106" s="70"/>
      <c r="AR106" s="70"/>
      <c r="AS106" s="70"/>
      <c r="AT106" s="70"/>
      <c r="AU106" s="70"/>
      <c r="AV106" s="212">
        <v>58</v>
      </c>
      <c r="AW106" s="212"/>
      <c r="AX106" s="33" t="s">
        <v>842</v>
      </c>
      <c r="AY106" s="33"/>
      <c r="AZ106" s="4"/>
      <c r="BA106" s="17"/>
      <c r="BB106" s="2">
        <f t="shared" si="3"/>
        <v>58</v>
      </c>
      <c r="BC106" s="10"/>
    </row>
    <row r="107" spans="1:55" ht="14.1" x14ac:dyDescent="0.3">
      <c r="A107" s="7">
        <v>71</v>
      </c>
      <c r="B107" s="9">
        <v>6749</v>
      </c>
      <c r="C107" s="149" t="s">
        <v>2828</v>
      </c>
      <c r="M107" s="39"/>
      <c r="N107" s="112"/>
      <c r="O107" s="112"/>
      <c r="P107" s="112"/>
      <c r="Q107" s="112"/>
      <c r="R107" s="112"/>
      <c r="S107" s="112"/>
      <c r="T107" s="113"/>
      <c r="U107" s="42" t="s">
        <v>1296</v>
      </c>
      <c r="V107" s="54"/>
      <c r="W107" s="54"/>
      <c r="X107" s="54"/>
      <c r="Y107" s="54"/>
      <c r="Z107" s="54"/>
      <c r="AA107" s="54"/>
      <c r="AB107" s="54"/>
      <c r="AC107" s="54"/>
      <c r="AD107" s="30"/>
      <c r="AE107" s="3"/>
      <c r="AF107" s="41"/>
      <c r="AG107" s="41"/>
      <c r="AH107" s="41"/>
      <c r="AI107" s="41"/>
      <c r="AJ107" s="41"/>
      <c r="AK107" s="41"/>
      <c r="AL107" s="8"/>
      <c r="AM107" s="23"/>
      <c r="AN107" s="23"/>
      <c r="AO107" s="70"/>
      <c r="AP107" s="70"/>
      <c r="AQ107" s="70"/>
      <c r="AR107" s="70"/>
      <c r="AS107" s="70"/>
      <c r="AT107" s="70"/>
      <c r="AU107" s="70"/>
      <c r="AV107" s="212">
        <v>41</v>
      </c>
      <c r="AW107" s="212"/>
      <c r="AX107" s="33" t="s">
        <v>842</v>
      </c>
      <c r="AY107" s="33"/>
      <c r="AZ107" s="4"/>
      <c r="BA107" s="17"/>
      <c r="BB107" s="2">
        <f t="shared" si="3"/>
        <v>41</v>
      </c>
      <c r="BC107" s="10"/>
    </row>
    <row r="108" spans="1:55" ht="14.1" x14ac:dyDescent="0.3">
      <c r="A108" s="7">
        <v>71</v>
      </c>
      <c r="B108" s="27">
        <v>6750</v>
      </c>
      <c r="C108" s="149" t="s">
        <v>2827</v>
      </c>
      <c r="M108" s="39"/>
      <c r="N108" s="112"/>
      <c r="O108" s="112"/>
      <c r="P108" s="112"/>
      <c r="Q108" s="112"/>
      <c r="R108" s="112"/>
      <c r="S108" s="112"/>
      <c r="T108" s="113"/>
      <c r="U108" s="42" t="s">
        <v>1295</v>
      </c>
      <c r="V108" s="54"/>
      <c r="W108" s="54"/>
      <c r="X108" s="54"/>
      <c r="Y108" s="54"/>
      <c r="Z108" s="54"/>
      <c r="AA108" s="54"/>
      <c r="AB108" s="54"/>
      <c r="AC108" s="54"/>
      <c r="AD108" s="30"/>
      <c r="AE108" s="3"/>
      <c r="AF108" s="41"/>
      <c r="AG108" s="41"/>
      <c r="AH108" s="41"/>
      <c r="AI108" s="41"/>
      <c r="AJ108" s="41"/>
      <c r="AK108" s="41"/>
      <c r="AL108" s="8"/>
      <c r="AM108" s="23"/>
      <c r="AN108" s="23"/>
      <c r="AO108" s="70"/>
      <c r="AP108" s="70"/>
      <c r="AQ108" s="70"/>
      <c r="AR108" s="70"/>
      <c r="AS108" s="70"/>
      <c r="AT108" s="70"/>
      <c r="AU108" s="70"/>
      <c r="AV108" s="212">
        <v>41</v>
      </c>
      <c r="AW108" s="212"/>
      <c r="AX108" s="33" t="s">
        <v>842</v>
      </c>
      <c r="AY108" s="33"/>
      <c r="AZ108" s="4"/>
      <c r="BA108" s="17"/>
      <c r="BB108" s="2">
        <f t="shared" si="3"/>
        <v>41</v>
      </c>
      <c r="BC108" s="10"/>
    </row>
    <row r="109" spans="1:55" ht="14.1" x14ac:dyDescent="0.3">
      <c r="A109" s="7">
        <v>71</v>
      </c>
      <c r="B109" s="9">
        <v>6751</v>
      </c>
      <c r="C109" s="149" t="s">
        <v>2826</v>
      </c>
      <c r="M109" s="39"/>
      <c r="N109" s="112"/>
      <c r="O109" s="112"/>
      <c r="P109" s="112"/>
      <c r="Q109" s="112"/>
      <c r="R109" s="112"/>
      <c r="S109" s="112"/>
      <c r="T109" s="113"/>
      <c r="U109" s="42" t="s">
        <v>1294</v>
      </c>
      <c r="V109" s="54"/>
      <c r="W109" s="54"/>
      <c r="X109" s="54"/>
      <c r="Y109" s="54"/>
      <c r="Z109" s="54"/>
      <c r="AA109" s="54"/>
      <c r="AB109" s="54"/>
      <c r="AC109" s="54"/>
      <c r="AD109" s="30"/>
      <c r="AE109" s="3"/>
      <c r="AF109" s="41"/>
      <c r="AG109" s="41"/>
      <c r="AH109" s="41"/>
      <c r="AI109" s="41"/>
      <c r="AJ109" s="41"/>
      <c r="AK109" s="41"/>
      <c r="AL109" s="8"/>
      <c r="AM109" s="23"/>
      <c r="AN109" s="23"/>
      <c r="AO109" s="70"/>
      <c r="AP109" s="70"/>
      <c r="AQ109" s="70"/>
      <c r="AR109" s="70"/>
      <c r="AS109" s="70"/>
      <c r="AT109" s="70"/>
      <c r="AU109" s="70"/>
      <c r="AV109" s="212">
        <v>32</v>
      </c>
      <c r="AW109" s="212"/>
      <c r="AX109" s="33" t="s">
        <v>842</v>
      </c>
      <c r="AY109" s="33"/>
      <c r="AZ109" s="4"/>
      <c r="BA109" s="17"/>
      <c r="BB109" s="2">
        <f t="shared" si="3"/>
        <v>32</v>
      </c>
      <c r="BC109" s="10"/>
    </row>
    <row r="110" spans="1:55" ht="14.1" x14ac:dyDescent="0.3">
      <c r="A110" s="7">
        <v>71</v>
      </c>
      <c r="B110" s="27">
        <v>6752</v>
      </c>
      <c r="C110" s="149" t="s">
        <v>2825</v>
      </c>
      <c r="M110" s="39"/>
      <c r="N110" s="112"/>
      <c r="O110" s="112"/>
      <c r="P110" s="112"/>
      <c r="Q110" s="112"/>
      <c r="R110" s="112"/>
      <c r="S110" s="112"/>
      <c r="T110" s="113"/>
      <c r="U110" s="42" t="s">
        <v>1293</v>
      </c>
      <c r="V110" s="54"/>
      <c r="W110" s="54"/>
      <c r="X110" s="54"/>
      <c r="Y110" s="54"/>
      <c r="Z110" s="54"/>
      <c r="AA110" s="54"/>
      <c r="AB110" s="54"/>
      <c r="AC110" s="54"/>
      <c r="AD110" s="30"/>
      <c r="AE110" s="3"/>
      <c r="AF110" s="41"/>
      <c r="AG110" s="41"/>
      <c r="AH110" s="41"/>
      <c r="AI110" s="41"/>
      <c r="AJ110" s="41"/>
      <c r="AK110" s="41"/>
      <c r="AL110" s="8"/>
      <c r="AM110" s="23"/>
      <c r="AN110" s="23"/>
      <c r="AO110" s="70"/>
      <c r="AP110" s="70"/>
      <c r="AQ110" s="70"/>
      <c r="AR110" s="70"/>
      <c r="AS110" s="70"/>
      <c r="AT110" s="70"/>
      <c r="AU110" s="70"/>
      <c r="AV110" s="212">
        <v>26</v>
      </c>
      <c r="AW110" s="212"/>
      <c r="AX110" s="33" t="s">
        <v>842</v>
      </c>
      <c r="AY110" s="33"/>
      <c r="AZ110" s="4"/>
      <c r="BA110" s="17"/>
      <c r="BB110" s="2">
        <f t="shared" si="3"/>
        <v>26</v>
      </c>
      <c r="BC110" s="10"/>
    </row>
    <row r="111" spans="1:55" ht="14.1" x14ac:dyDescent="0.3">
      <c r="A111" s="7">
        <v>71</v>
      </c>
      <c r="B111" s="9">
        <v>6753</v>
      </c>
      <c r="C111" s="149" t="s">
        <v>2824</v>
      </c>
      <c r="M111" s="39"/>
      <c r="N111" s="112"/>
      <c r="O111" s="112"/>
      <c r="P111" s="112"/>
      <c r="Q111" s="112"/>
      <c r="R111" s="112"/>
      <c r="S111" s="112"/>
      <c r="T111" s="113"/>
      <c r="U111" s="42" t="s">
        <v>1292</v>
      </c>
      <c r="V111" s="54"/>
      <c r="W111" s="54"/>
      <c r="X111" s="54"/>
      <c r="Y111" s="54"/>
      <c r="Z111" s="54"/>
      <c r="AA111" s="54"/>
      <c r="AB111" s="54"/>
      <c r="AC111" s="54"/>
      <c r="AD111" s="30"/>
      <c r="AE111" s="3"/>
      <c r="AF111" s="41"/>
      <c r="AG111" s="41"/>
      <c r="AH111" s="41"/>
      <c r="AI111" s="41"/>
      <c r="AJ111" s="41"/>
      <c r="AK111" s="41"/>
      <c r="AL111" s="8"/>
      <c r="AM111" s="23"/>
      <c r="AN111" s="23"/>
      <c r="AO111" s="70"/>
      <c r="AP111" s="70"/>
      <c r="AQ111" s="70"/>
      <c r="AR111" s="70"/>
      <c r="AS111" s="70"/>
      <c r="AT111" s="70"/>
      <c r="AU111" s="70"/>
      <c r="AV111" s="212">
        <v>22</v>
      </c>
      <c r="AW111" s="212"/>
      <c r="AX111" s="33" t="s">
        <v>842</v>
      </c>
      <c r="AY111" s="33"/>
      <c r="AZ111" s="4"/>
      <c r="BA111" s="17"/>
      <c r="BB111" s="2">
        <f t="shared" si="3"/>
        <v>22</v>
      </c>
      <c r="BC111" s="10"/>
    </row>
    <row r="112" spans="1:55" ht="14.1" x14ac:dyDescent="0.3">
      <c r="A112" s="7">
        <v>71</v>
      </c>
      <c r="B112" s="27">
        <v>6754</v>
      </c>
      <c r="C112" s="149" t="s">
        <v>2823</v>
      </c>
      <c r="M112" s="39"/>
      <c r="N112" s="112"/>
      <c r="O112" s="112"/>
      <c r="P112" s="112"/>
      <c r="Q112" s="112"/>
      <c r="R112" s="112"/>
      <c r="S112" s="112"/>
      <c r="T112" s="113"/>
      <c r="U112" s="42" t="s">
        <v>1291</v>
      </c>
      <c r="V112" s="54"/>
      <c r="W112" s="54"/>
      <c r="X112" s="54"/>
      <c r="Y112" s="54"/>
      <c r="Z112" s="54"/>
      <c r="AA112" s="54"/>
      <c r="AB112" s="54"/>
      <c r="AC112" s="54"/>
      <c r="AD112" s="30"/>
      <c r="AE112" s="3"/>
      <c r="AF112" s="41"/>
      <c r="AG112" s="41"/>
      <c r="AH112" s="41"/>
      <c r="AI112" s="41"/>
      <c r="AJ112" s="41"/>
      <c r="AK112" s="41"/>
      <c r="AL112" s="8"/>
      <c r="AM112" s="23"/>
      <c r="AN112" s="23"/>
      <c r="AO112" s="70"/>
      <c r="AP112" s="70"/>
      <c r="AQ112" s="70"/>
      <c r="AR112" s="70"/>
      <c r="AS112" s="70"/>
      <c r="AT112" s="70"/>
      <c r="AU112" s="70"/>
      <c r="AV112" s="212">
        <v>19</v>
      </c>
      <c r="AW112" s="212"/>
      <c r="AX112" s="33" t="s">
        <v>842</v>
      </c>
      <c r="AY112" s="33"/>
      <c r="AZ112" s="4"/>
      <c r="BA112" s="17"/>
      <c r="BB112" s="2">
        <f t="shared" si="3"/>
        <v>19</v>
      </c>
      <c r="BC112" s="10"/>
    </row>
    <row r="113" spans="1:55" ht="14.1" x14ac:dyDescent="0.3">
      <c r="A113" s="7">
        <v>71</v>
      </c>
      <c r="B113" s="9">
        <v>6755</v>
      </c>
      <c r="C113" s="149" t="s">
        <v>2822</v>
      </c>
      <c r="M113" s="39"/>
      <c r="N113" s="112"/>
      <c r="O113" s="112"/>
      <c r="P113" s="112"/>
      <c r="Q113" s="112"/>
      <c r="R113" s="112"/>
      <c r="S113" s="112"/>
      <c r="T113" s="113"/>
      <c r="U113" s="42" t="s">
        <v>1290</v>
      </c>
      <c r="V113" s="54"/>
      <c r="W113" s="54"/>
      <c r="X113" s="54"/>
      <c r="Y113" s="54"/>
      <c r="Z113" s="54"/>
      <c r="AA113" s="54"/>
      <c r="AB113" s="54"/>
      <c r="AC113" s="54"/>
      <c r="AD113" s="30"/>
      <c r="AE113" s="3"/>
      <c r="AF113" s="41"/>
      <c r="AG113" s="41"/>
      <c r="AH113" s="41"/>
      <c r="AI113" s="41"/>
      <c r="AJ113" s="41"/>
      <c r="AK113" s="41"/>
      <c r="AL113" s="8"/>
      <c r="AM113" s="23"/>
      <c r="AN113" s="23"/>
      <c r="AO113" s="70"/>
      <c r="AP113" s="70"/>
      <c r="AQ113" s="70"/>
      <c r="AR113" s="70"/>
      <c r="AS113" s="70"/>
      <c r="AT113" s="70"/>
      <c r="AU113" s="70"/>
      <c r="AV113" s="212">
        <v>17</v>
      </c>
      <c r="AW113" s="212"/>
      <c r="AX113" s="33" t="s">
        <v>842</v>
      </c>
      <c r="AY113" s="33"/>
      <c r="AZ113" s="4"/>
      <c r="BA113" s="17"/>
      <c r="BB113" s="2">
        <f t="shared" si="3"/>
        <v>17</v>
      </c>
      <c r="BC113" s="10"/>
    </row>
    <row r="114" spans="1:55" ht="14.1" x14ac:dyDescent="0.3">
      <c r="A114" s="7">
        <v>71</v>
      </c>
      <c r="B114" s="27">
        <v>6756</v>
      </c>
      <c r="C114" s="149" t="s">
        <v>2821</v>
      </c>
      <c r="L114" s="38"/>
      <c r="M114" s="4"/>
      <c r="N114" s="115"/>
      <c r="O114" s="115"/>
      <c r="P114" s="115"/>
      <c r="Q114" s="115"/>
      <c r="R114" s="115"/>
      <c r="S114" s="115"/>
      <c r="T114" s="116"/>
      <c r="U114" s="5" t="s">
        <v>1289</v>
      </c>
      <c r="V114" s="70"/>
      <c r="W114" s="70"/>
      <c r="X114" s="70"/>
      <c r="Y114" s="70"/>
      <c r="Z114" s="70"/>
      <c r="AA114" s="70"/>
      <c r="AB114" s="70"/>
      <c r="AC114" s="70"/>
      <c r="AD114" s="3"/>
      <c r="AE114" s="3"/>
      <c r="AF114" s="41"/>
      <c r="AG114" s="41"/>
      <c r="AH114" s="41"/>
      <c r="AI114" s="41"/>
      <c r="AJ114" s="41"/>
      <c r="AK114" s="41"/>
      <c r="AL114" s="41"/>
      <c r="AM114" s="26"/>
      <c r="AN114" s="26"/>
      <c r="AO114" s="70"/>
      <c r="AP114" s="70"/>
      <c r="AQ114" s="70"/>
      <c r="AR114" s="70"/>
      <c r="AS114" s="70"/>
      <c r="AT114" s="70"/>
      <c r="AU114" s="70"/>
      <c r="AV114" s="213">
        <v>15</v>
      </c>
      <c r="AW114" s="213"/>
      <c r="AX114" s="11" t="s">
        <v>842</v>
      </c>
      <c r="AY114" s="11"/>
      <c r="AZ114" s="3"/>
      <c r="BA114" s="31"/>
      <c r="BB114" s="2">
        <f t="shared" si="3"/>
        <v>15</v>
      </c>
      <c r="BC114" s="10"/>
    </row>
    <row r="115" spans="1:55" ht="14.1" x14ac:dyDescent="0.3">
      <c r="A115" s="7">
        <v>71</v>
      </c>
      <c r="B115" s="9">
        <v>6757</v>
      </c>
      <c r="C115" s="149" t="s">
        <v>2820</v>
      </c>
      <c r="L115" s="38"/>
      <c r="M115" s="22" t="s">
        <v>1320</v>
      </c>
      <c r="U115" s="5" t="s">
        <v>1319</v>
      </c>
      <c r="V115" s="54"/>
      <c r="W115" s="54"/>
      <c r="X115" s="54"/>
      <c r="Y115" s="54"/>
      <c r="Z115" s="54"/>
      <c r="AA115" s="54"/>
      <c r="AB115" s="54"/>
      <c r="AC115" s="54"/>
      <c r="AD115" s="30"/>
      <c r="AE115" s="3"/>
      <c r="AF115" s="41"/>
      <c r="AG115" s="41"/>
      <c r="AH115" s="41"/>
      <c r="AI115" s="41"/>
      <c r="AJ115" s="41"/>
      <c r="AK115" s="41"/>
      <c r="AL115" s="41"/>
      <c r="AM115" s="26"/>
      <c r="AN115" s="26"/>
      <c r="AO115" s="70"/>
      <c r="AP115" s="70"/>
      <c r="AQ115" s="70"/>
      <c r="AR115" s="70"/>
      <c r="AS115" s="70"/>
      <c r="AT115" s="70"/>
      <c r="AU115" s="70"/>
      <c r="AV115" s="213">
        <v>29</v>
      </c>
      <c r="AW115" s="213"/>
      <c r="AX115" s="11" t="s">
        <v>842</v>
      </c>
      <c r="AY115" s="33"/>
      <c r="AZ115" s="4"/>
      <c r="BA115" s="17"/>
      <c r="BB115" s="2">
        <f t="shared" si="3"/>
        <v>29</v>
      </c>
      <c r="BC115" s="10"/>
    </row>
    <row r="116" spans="1:55" ht="14.1" x14ac:dyDescent="0.3">
      <c r="A116" s="7">
        <v>71</v>
      </c>
      <c r="B116" s="27">
        <v>6758</v>
      </c>
      <c r="C116" s="149" t="s">
        <v>2819</v>
      </c>
      <c r="L116" s="38"/>
      <c r="U116" s="5" t="s">
        <v>1286</v>
      </c>
      <c r="V116" s="54"/>
      <c r="W116" s="54"/>
      <c r="X116" s="54"/>
      <c r="Y116" s="54"/>
      <c r="Z116" s="54"/>
      <c r="AA116" s="54"/>
      <c r="AB116" s="54"/>
      <c r="AC116" s="54"/>
      <c r="AD116" s="30"/>
      <c r="AE116" s="3"/>
      <c r="AF116" s="41"/>
      <c r="AG116" s="41"/>
      <c r="AH116" s="41"/>
      <c r="AI116" s="41"/>
      <c r="AJ116" s="41"/>
      <c r="AK116" s="41"/>
      <c r="AL116" s="41"/>
      <c r="AM116" s="26"/>
      <c r="AN116" s="26"/>
      <c r="AO116" s="70"/>
      <c r="AP116" s="70"/>
      <c r="AQ116" s="70"/>
      <c r="AR116" s="70"/>
      <c r="AS116" s="70"/>
      <c r="AT116" s="70"/>
      <c r="AU116" s="70"/>
      <c r="AV116" s="213">
        <v>26</v>
      </c>
      <c r="AW116" s="213"/>
      <c r="AX116" s="11" t="s">
        <v>842</v>
      </c>
      <c r="AY116" s="33"/>
      <c r="AZ116" s="4"/>
      <c r="BA116" s="17"/>
      <c r="BB116" s="2">
        <f t="shared" si="3"/>
        <v>26</v>
      </c>
      <c r="BC116" s="10"/>
    </row>
    <row r="117" spans="1:55" ht="14.1" x14ac:dyDescent="0.3">
      <c r="A117" s="7">
        <v>71</v>
      </c>
      <c r="B117" s="9">
        <v>6759</v>
      </c>
      <c r="C117" s="149" t="s">
        <v>2818</v>
      </c>
      <c r="D117" s="119"/>
      <c r="E117" s="119"/>
      <c r="F117" s="119"/>
      <c r="G117" s="119"/>
      <c r="H117" s="1"/>
      <c r="I117" s="1"/>
      <c r="J117" s="1"/>
      <c r="K117" s="1"/>
      <c r="L117" s="38"/>
      <c r="M117" s="1"/>
      <c r="N117" s="1"/>
      <c r="O117" s="1"/>
      <c r="P117" s="1"/>
      <c r="Q117" s="1"/>
      <c r="R117" s="1"/>
      <c r="S117" s="119"/>
      <c r="T117" s="119"/>
      <c r="U117" s="5" t="s">
        <v>1285</v>
      </c>
      <c r="V117" s="54"/>
      <c r="W117" s="54"/>
      <c r="X117" s="54"/>
      <c r="Y117" s="54"/>
      <c r="Z117" s="54"/>
      <c r="AA117" s="54"/>
      <c r="AB117" s="54"/>
      <c r="AC117" s="54"/>
      <c r="AD117" s="30"/>
      <c r="AE117" s="3"/>
      <c r="AF117" s="41"/>
      <c r="AG117" s="41"/>
      <c r="AH117" s="41"/>
      <c r="AI117" s="41"/>
      <c r="AJ117" s="41"/>
      <c r="AK117" s="41"/>
      <c r="AL117" s="41"/>
      <c r="AM117" s="26"/>
      <c r="AN117" s="26"/>
      <c r="AO117" s="70"/>
      <c r="AP117" s="70"/>
      <c r="AQ117" s="70"/>
      <c r="AR117" s="70"/>
      <c r="AS117" s="70"/>
      <c r="AT117" s="70"/>
      <c r="AU117" s="70"/>
      <c r="AV117" s="213">
        <v>22</v>
      </c>
      <c r="AW117" s="213"/>
      <c r="AX117" s="11" t="s">
        <v>842</v>
      </c>
      <c r="AY117" s="33"/>
      <c r="AZ117" s="4"/>
      <c r="BA117" s="17"/>
      <c r="BB117" s="2">
        <f t="shared" si="3"/>
        <v>22</v>
      </c>
      <c r="BC117" s="10"/>
    </row>
    <row r="118" spans="1:55" ht="14.1" x14ac:dyDescent="0.3">
      <c r="A118" s="7">
        <v>71</v>
      </c>
      <c r="B118" s="27">
        <v>6760</v>
      </c>
      <c r="C118" s="149" t="s">
        <v>2817</v>
      </c>
      <c r="D118" s="65"/>
      <c r="E118" s="65"/>
      <c r="F118" s="65"/>
      <c r="G118" s="65"/>
      <c r="H118" s="4"/>
      <c r="I118" s="4"/>
      <c r="J118" s="4"/>
      <c r="K118" s="4"/>
      <c r="L118" s="17"/>
      <c r="M118" s="4"/>
      <c r="N118" s="4"/>
      <c r="O118" s="4"/>
      <c r="P118" s="4"/>
      <c r="Q118" s="4"/>
      <c r="R118" s="4"/>
      <c r="S118" s="65"/>
      <c r="T118" s="69"/>
      <c r="U118" s="5" t="s">
        <v>1318</v>
      </c>
      <c r="V118" s="70"/>
      <c r="W118" s="70"/>
      <c r="X118" s="70"/>
      <c r="Y118" s="70"/>
      <c r="Z118" s="70"/>
      <c r="AA118" s="70"/>
      <c r="AB118" s="70"/>
      <c r="AC118" s="70"/>
      <c r="AD118" s="3"/>
      <c r="AE118" s="3"/>
      <c r="AF118" s="41"/>
      <c r="AG118" s="41"/>
      <c r="AH118" s="41"/>
      <c r="AI118" s="41"/>
      <c r="AJ118" s="41"/>
      <c r="AK118" s="41"/>
      <c r="AL118" s="41"/>
      <c r="AM118" s="26"/>
      <c r="AN118" s="26"/>
      <c r="AO118" s="70"/>
      <c r="AP118" s="70"/>
      <c r="AQ118" s="70"/>
      <c r="AR118" s="70"/>
      <c r="AS118" s="70"/>
      <c r="AT118" s="70"/>
      <c r="AU118" s="70"/>
      <c r="AV118" s="213">
        <v>19</v>
      </c>
      <c r="AW118" s="213"/>
      <c r="AX118" s="11" t="s">
        <v>842</v>
      </c>
      <c r="AY118" s="33"/>
      <c r="AZ118" s="4"/>
      <c r="BA118" s="17"/>
      <c r="BB118" s="2">
        <f t="shared" si="3"/>
        <v>19</v>
      </c>
      <c r="BC118" s="10"/>
    </row>
    <row r="119" spans="1:55" ht="14.1" x14ac:dyDescent="0.3">
      <c r="A119" s="7">
        <v>71</v>
      </c>
      <c r="B119" s="9">
        <v>5380</v>
      </c>
      <c r="C119" s="149" t="s">
        <v>2816</v>
      </c>
      <c r="D119" s="195" t="s">
        <v>1348</v>
      </c>
      <c r="E119" s="196"/>
      <c r="F119" s="196"/>
      <c r="G119" s="196"/>
      <c r="H119" s="196"/>
      <c r="I119" s="196"/>
      <c r="J119" s="196"/>
      <c r="K119" s="196"/>
      <c r="L119" s="197"/>
      <c r="M119" s="195" t="s">
        <v>1347</v>
      </c>
      <c r="N119" s="196"/>
      <c r="O119" s="196"/>
      <c r="P119" s="196"/>
      <c r="Q119" s="196"/>
      <c r="R119" s="196"/>
      <c r="S119" s="196"/>
      <c r="T119" s="197"/>
      <c r="U119" s="30" t="s">
        <v>1345</v>
      </c>
      <c r="V119" s="30"/>
      <c r="W119" s="30"/>
      <c r="X119" s="30"/>
      <c r="Y119" s="30"/>
      <c r="Z119" s="30"/>
      <c r="AA119" s="30"/>
      <c r="AB119" s="30"/>
      <c r="AC119" s="30"/>
      <c r="AD119" s="54"/>
      <c r="AE119" s="60"/>
      <c r="AF119" s="70"/>
      <c r="AG119" s="26"/>
      <c r="AH119" s="26"/>
      <c r="AI119" s="70"/>
      <c r="AJ119" s="70"/>
      <c r="AK119" s="70"/>
      <c r="AL119" s="70"/>
      <c r="AM119" s="70"/>
      <c r="AN119" s="26"/>
      <c r="AO119" s="26"/>
      <c r="AP119" s="26"/>
      <c r="AQ119" s="26"/>
      <c r="AR119" s="26"/>
      <c r="AS119" s="26"/>
      <c r="AT119" s="26"/>
      <c r="AU119" s="26"/>
      <c r="AV119" s="70"/>
      <c r="AW119" s="70"/>
      <c r="AX119" s="70"/>
      <c r="AY119" s="33"/>
      <c r="AZ119" s="4"/>
      <c r="BA119" s="17"/>
      <c r="BB119" s="2">
        <f>AA120</f>
        <v>320</v>
      </c>
      <c r="BC119" s="10"/>
    </row>
    <row r="120" spans="1:55" ht="14.1" x14ac:dyDescent="0.3">
      <c r="A120" s="7">
        <v>71</v>
      </c>
      <c r="B120" s="9">
        <v>5381</v>
      </c>
      <c r="C120" s="149" t="s">
        <v>2815</v>
      </c>
      <c r="D120" s="198"/>
      <c r="E120" s="199"/>
      <c r="F120" s="199"/>
      <c r="G120" s="199"/>
      <c r="H120" s="199"/>
      <c r="I120" s="199"/>
      <c r="J120" s="199"/>
      <c r="K120" s="199"/>
      <c r="L120" s="200"/>
      <c r="M120" s="198"/>
      <c r="N120" s="199"/>
      <c r="O120" s="199"/>
      <c r="P120" s="199"/>
      <c r="Q120" s="199"/>
      <c r="R120" s="199"/>
      <c r="S120" s="199"/>
      <c r="T120" s="200"/>
      <c r="U120" s="4"/>
      <c r="V120" s="4"/>
      <c r="W120" s="4"/>
      <c r="X120" s="4"/>
      <c r="Y120" s="4"/>
      <c r="Z120" s="66"/>
      <c r="AA120" s="226">
        <v>320</v>
      </c>
      <c r="AB120" s="226"/>
      <c r="AC120" s="33" t="s">
        <v>853</v>
      </c>
      <c r="AD120" s="23"/>
      <c r="AE120" s="140" t="s">
        <v>1342</v>
      </c>
      <c r="AF120" s="150"/>
      <c r="AG120" s="150"/>
      <c r="AH120" s="150"/>
      <c r="AI120" s="70"/>
      <c r="AJ120" s="70"/>
      <c r="AK120" s="70"/>
      <c r="AL120" s="70"/>
      <c r="AM120" s="70"/>
      <c r="AN120" s="26"/>
      <c r="AO120" s="26"/>
      <c r="AP120" s="26"/>
      <c r="AQ120" s="26"/>
      <c r="AR120" s="26"/>
      <c r="AS120" s="26"/>
      <c r="AT120" s="26"/>
      <c r="AU120" s="26"/>
      <c r="AV120" s="70"/>
      <c r="AW120" s="70"/>
      <c r="AX120" s="70"/>
      <c r="AY120" s="46" t="s">
        <v>1217</v>
      </c>
      <c r="AZ120" s="227">
        <v>0.96499999999999997</v>
      </c>
      <c r="BA120" s="228"/>
      <c r="BB120" s="2">
        <f>ROUND(AA120*AZ120,0)</f>
        <v>309</v>
      </c>
      <c r="BC120" s="10"/>
    </row>
    <row r="121" spans="1:55" ht="14.1" x14ac:dyDescent="0.3">
      <c r="A121" s="7">
        <v>71</v>
      </c>
      <c r="B121" s="9">
        <v>5382</v>
      </c>
      <c r="C121" s="149" t="s">
        <v>2814</v>
      </c>
      <c r="D121" s="198"/>
      <c r="E121" s="199"/>
      <c r="F121" s="199"/>
      <c r="G121" s="199"/>
      <c r="H121" s="199"/>
      <c r="I121" s="199"/>
      <c r="J121" s="199"/>
      <c r="K121" s="199"/>
      <c r="L121" s="200"/>
      <c r="M121" s="106"/>
      <c r="N121" s="107"/>
      <c r="O121" s="107"/>
      <c r="P121" s="107"/>
      <c r="Q121" s="107"/>
      <c r="R121" s="107"/>
      <c r="S121" s="119"/>
      <c r="T121" s="38"/>
      <c r="U121" s="30" t="s">
        <v>1344</v>
      </c>
      <c r="V121" s="30"/>
      <c r="W121" s="30"/>
      <c r="X121" s="30"/>
      <c r="Y121" s="30"/>
      <c r="Z121" s="119"/>
      <c r="AA121" s="119"/>
      <c r="AB121" s="119"/>
      <c r="AC121" s="45"/>
      <c r="AD121" s="53"/>
      <c r="AE121" s="191"/>
      <c r="AF121" s="150"/>
      <c r="AG121" s="150"/>
      <c r="AH121" s="150"/>
      <c r="AI121" s="70"/>
      <c r="AJ121" s="70"/>
      <c r="AK121" s="65"/>
      <c r="AL121" s="70"/>
      <c r="AM121" s="70"/>
      <c r="AN121" s="26"/>
      <c r="AO121" s="26"/>
      <c r="AP121" s="26"/>
      <c r="AQ121" s="26"/>
      <c r="AR121" s="26"/>
      <c r="AS121" s="26"/>
      <c r="AT121" s="26"/>
      <c r="AU121" s="26"/>
      <c r="AV121" s="70"/>
      <c r="AW121" s="70"/>
      <c r="AX121" s="70"/>
      <c r="AY121" s="33"/>
      <c r="AZ121" s="4"/>
      <c r="BA121" s="17"/>
      <c r="BB121" s="2">
        <f>AA122</f>
        <v>288</v>
      </c>
      <c r="BC121" s="10"/>
    </row>
    <row r="122" spans="1:55" ht="14.1" x14ac:dyDescent="0.3">
      <c r="A122" s="7">
        <v>71</v>
      </c>
      <c r="B122" s="9">
        <v>5383</v>
      </c>
      <c r="C122" s="149" t="s">
        <v>2813</v>
      </c>
      <c r="D122" s="198"/>
      <c r="E122" s="199"/>
      <c r="F122" s="199"/>
      <c r="G122" s="199"/>
      <c r="H122" s="199"/>
      <c r="I122" s="199"/>
      <c r="J122" s="199"/>
      <c r="K122" s="199"/>
      <c r="L122" s="200"/>
      <c r="M122" s="106"/>
      <c r="N122" s="107"/>
      <c r="O122" s="107"/>
      <c r="P122" s="107"/>
      <c r="Q122" s="107"/>
      <c r="R122" s="107"/>
      <c r="S122" s="119"/>
      <c r="T122" s="38"/>
      <c r="U122" s="4"/>
      <c r="V122" s="4"/>
      <c r="W122" s="4"/>
      <c r="X122" s="4"/>
      <c r="Y122" s="4"/>
      <c r="Z122" s="33"/>
      <c r="AA122" s="226">
        <v>288</v>
      </c>
      <c r="AB122" s="226"/>
      <c r="AC122" s="33" t="s">
        <v>853</v>
      </c>
      <c r="AD122" s="23"/>
      <c r="AE122" s="140" t="s">
        <v>1342</v>
      </c>
      <c r="AI122" s="119"/>
      <c r="AJ122" s="119"/>
      <c r="AK122" s="70"/>
      <c r="AL122" s="70"/>
      <c r="AM122" s="70"/>
      <c r="AN122" s="26"/>
      <c r="AO122" s="26"/>
      <c r="AP122" s="26"/>
      <c r="AQ122" s="26"/>
      <c r="AR122" s="26"/>
      <c r="AS122" s="26"/>
      <c r="AT122" s="26"/>
      <c r="AU122" s="26"/>
      <c r="AV122" s="70"/>
      <c r="AW122" s="70"/>
      <c r="AX122" s="70"/>
      <c r="AY122" s="46" t="s">
        <v>1217</v>
      </c>
      <c r="AZ122" s="227">
        <v>0.96499999999999997</v>
      </c>
      <c r="BA122" s="228"/>
      <c r="BB122" s="2">
        <f>ROUND(AA122*AZ122,0)</f>
        <v>278</v>
      </c>
      <c r="BC122" s="10"/>
    </row>
    <row r="123" spans="1:55" ht="14.1" x14ac:dyDescent="0.3">
      <c r="A123" s="7">
        <v>71</v>
      </c>
      <c r="B123" s="9">
        <v>5384</v>
      </c>
      <c r="C123" s="149" t="s">
        <v>2812</v>
      </c>
      <c r="D123" s="198"/>
      <c r="E123" s="199"/>
      <c r="F123" s="199"/>
      <c r="G123" s="199"/>
      <c r="H123" s="199"/>
      <c r="I123" s="199"/>
      <c r="J123" s="199"/>
      <c r="K123" s="199"/>
      <c r="L123" s="200"/>
      <c r="M123" s="106"/>
      <c r="N123" s="107"/>
      <c r="O123" s="107"/>
      <c r="P123" s="107"/>
      <c r="Q123" s="107"/>
      <c r="R123" s="107"/>
      <c r="S123" s="119"/>
      <c r="T123" s="38"/>
      <c r="U123" s="30" t="s">
        <v>1343</v>
      </c>
      <c r="V123" s="30"/>
      <c r="W123" s="30"/>
      <c r="X123" s="30"/>
      <c r="Y123" s="30"/>
      <c r="Z123" s="119"/>
      <c r="AA123" s="119"/>
      <c r="AB123" s="119"/>
      <c r="AC123" s="45"/>
      <c r="AD123" s="53"/>
      <c r="AE123" s="191"/>
      <c r="AF123" s="150"/>
      <c r="AG123" s="150"/>
      <c r="AH123" s="150"/>
      <c r="AI123" s="70"/>
      <c r="AJ123" s="70"/>
      <c r="AK123" s="70"/>
      <c r="AL123" s="70"/>
      <c r="AM123" s="70"/>
      <c r="AN123" s="26"/>
      <c r="AO123" s="26"/>
      <c r="AP123" s="26"/>
      <c r="AQ123" s="26"/>
      <c r="AR123" s="26"/>
      <c r="AS123" s="26"/>
      <c r="AT123" s="26"/>
      <c r="AU123" s="26"/>
      <c r="AV123" s="70"/>
      <c r="AW123" s="70"/>
      <c r="AX123" s="70"/>
      <c r="AY123" s="33"/>
      <c r="AZ123" s="4"/>
      <c r="BA123" s="17"/>
      <c r="BB123" s="2">
        <f>AA124</f>
        <v>252</v>
      </c>
      <c r="BC123" s="10"/>
    </row>
    <row r="124" spans="1:55" ht="14.1" x14ac:dyDescent="0.3">
      <c r="A124" s="7">
        <v>71</v>
      </c>
      <c r="B124" s="9">
        <v>5385</v>
      </c>
      <c r="C124" s="149" t="s">
        <v>2811</v>
      </c>
      <c r="D124" s="59"/>
      <c r="E124" s="119"/>
      <c r="F124" s="119"/>
      <c r="G124" s="107"/>
      <c r="H124" s="107"/>
      <c r="I124" s="107"/>
      <c r="J124" s="107"/>
      <c r="K124" s="107"/>
      <c r="L124" s="108"/>
      <c r="M124" s="124"/>
      <c r="N124" s="125"/>
      <c r="O124" s="125"/>
      <c r="P124" s="125"/>
      <c r="Q124" s="125"/>
      <c r="R124" s="125"/>
      <c r="S124" s="65"/>
      <c r="T124" s="17"/>
      <c r="U124" s="4"/>
      <c r="V124" s="4"/>
      <c r="W124" s="4"/>
      <c r="X124" s="4"/>
      <c r="Y124" s="4"/>
      <c r="Z124" s="33"/>
      <c r="AA124" s="226">
        <v>252</v>
      </c>
      <c r="AB124" s="226"/>
      <c r="AC124" s="33" t="s">
        <v>853</v>
      </c>
      <c r="AD124" s="23"/>
      <c r="AE124" s="140" t="s">
        <v>1342</v>
      </c>
      <c r="AI124" s="119"/>
      <c r="AJ124" s="119"/>
      <c r="AK124" s="54"/>
      <c r="AL124" s="70"/>
      <c r="AM124" s="70"/>
      <c r="AN124" s="26"/>
      <c r="AO124" s="26"/>
      <c r="AP124" s="26"/>
      <c r="AQ124" s="26"/>
      <c r="AR124" s="26"/>
      <c r="AS124" s="26"/>
      <c r="AT124" s="26"/>
      <c r="AU124" s="26"/>
      <c r="AV124" s="70"/>
      <c r="AW124" s="70"/>
      <c r="AX124" s="70"/>
      <c r="AY124" s="46" t="s">
        <v>1217</v>
      </c>
      <c r="AZ124" s="227">
        <v>0.96499999999999997</v>
      </c>
      <c r="BA124" s="228"/>
      <c r="BB124" s="2">
        <f>ROUND(AA124*AZ124,0)</f>
        <v>243</v>
      </c>
      <c r="BC124" s="10"/>
    </row>
    <row r="125" spans="1:55" ht="14.1" x14ac:dyDescent="0.3">
      <c r="A125" s="7">
        <v>71</v>
      </c>
      <c r="B125" s="9">
        <v>5386</v>
      </c>
      <c r="C125" s="149" t="s">
        <v>2810</v>
      </c>
      <c r="D125" s="59"/>
      <c r="E125" s="119"/>
      <c r="F125" s="119"/>
      <c r="G125" s="107"/>
      <c r="H125" s="107"/>
      <c r="I125" s="107"/>
      <c r="J125" s="1"/>
      <c r="K125" s="75"/>
      <c r="L125" s="76"/>
      <c r="M125" s="195" t="s">
        <v>1346</v>
      </c>
      <c r="N125" s="196"/>
      <c r="O125" s="196"/>
      <c r="P125" s="196"/>
      <c r="Q125" s="196"/>
      <c r="R125" s="196"/>
      <c r="S125" s="196"/>
      <c r="T125" s="197"/>
      <c r="U125" s="30" t="s">
        <v>1345</v>
      </c>
      <c r="V125" s="30"/>
      <c r="W125" s="30"/>
      <c r="X125" s="30"/>
      <c r="Y125" s="30"/>
      <c r="Z125" s="119"/>
      <c r="AA125" s="119"/>
      <c r="AB125" s="119"/>
      <c r="AC125" s="45"/>
      <c r="AD125" s="53"/>
      <c r="AE125" s="191"/>
      <c r="AF125" s="150"/>
      <c r="AG125" s="150"/>
      <c r="AH125" s="150"/>
      <c r="AI125" s="70"/>
      <c r="AJ125" s="70"/>
      <c r="AK125" s="70"/>
      <c r="AL125" s="70"/>
      <c r="AM125" s="70"/>
      <c r="AN125" s="26"/>
      <c r="AO125" s="26"/>
      <c r="AP125" s="26"/>
      <c r="AQ125" s="26"/>
      <c r="AR125" s="26"/>
      <c r="AS125" s="26"/>
      <c r="AT125" s="26"/>
      <c r="AU125" s="26"/>
      <c r="AV125" s="70"/>
      <c r="AW125" s="70"/>
      <c r="AX125" s="70"/>
      <c r="AY125" s="33"/>
      <c r="AZ125" s="4"/>
      <c r="BA125" s="17"/>
      <c r="BB125" s="2">
        <f>AA126</f>
        <v>191</v>
      </c>
      <c r="BC125" s="10"/>
    </row>
    <row r="126" spans="1:55" ht="14.1" x14ac:dyDescent="0.3">
      <c r="A126" s="7">
        <v>71</v>
      </c>
      <c r="B126" s="9">
        <v>5387</v>
      </c>
      <c r="C126" s="149" t="s">
        <v>2809</v>
      </c>
      <c r="D126" s="59"/>
      <c r="E126" s="119"/>
      <c r="F126" s="119"/>
      <c r="G126" s="107"/>
      <c r="H126" s="107"/>
      <c r="I126" s="107"/>
      <c r="J126" s="107"/>
      <c r="K126" s="75"/>
      <c r="L126" s="76"/>
      <c r="M126" s="198"/>
      <c r="N126" s="199"/>
      <c r="O126" s="199"/>
      <c r="P126" s="199"/>
      <c r="Q126" s="199"/>
      <c r="R126" s="199"/>
      <c r="S126" s="199"/>
      <c r="T126" s="200"/>
      <c r="U126" s="4"/>
      <c r="V126" s="4"/>
      <c r="W126" s="4"/>
      <c r="X126" s="4"/>
      <c r="Y126" s="4"/>
      <c r="Z126" s="33"/>
      <c r="AA126" s="226">
        <v>191</v>
      </c>
      <c r="AB126" s="226"/>
      <c r="AC126" s="33" t="s">
        <v>853</v>
      </c>
      <c r="AD126" s="23"/>
      <c r="AE126" s="140" t="s">
        <v>1342</v>
      </c>
      <c r="AI126" s="119"/>
      <c r="AJ126" s="119"/>
      <c r="AK126" s="119"/>
      <c r="AL126" s="70"/>
      <c r="AM126" s="70"/>
      <c r="AN126" s="26"/>
      <c r="AO126" s="26"/>
      <c r="AP126" s="26"/>
      <c r="AQ126" s="26"/>
      <c r="AR126" s="26"/>
      <c r="AS126" s="26"/>
      <c r="AT126" s="26"/>
      <c r="AU126" s="26"/>
      <c r="AV126" s="70"/>
      <c r="AW126" s="70"/>
      <c r="AX126" s="70"/>
      <c r="AY126" s="46" t="s">
        <v>1217</v>
      </c>
      <c r="AZ126" s="227">
        <v>0.96499999999999997</v>
      </c>
      <c r="BA126" s="228"/>
      <c r="BB126" s="2">
        <f>ROUND(AA126*AZ126,0)</f>
        <v>184</v>
      </c>
      <c r="BC126" s="10"/>
    </row>
    <row r="127" spans="1:55" ht="14.1" x14ac:dyDescent="0.3">
      <c r="A127" s="7">
        <v>71</v>
      </c>
      <c r="B127" s="9">
        <v>5388</v>
      </c>
      <c r="C127" s="149" t="s">
        <v>2808</v>
      </c>
      <c r="D127" s="59"/>
      <c r="E127" s="119"/>
      <c r="F127" s="119"/>
      <c r="G127" s="107"/>
      <c r="H127" s="107"/>
      <c r="I127" s="107"/>
      <c r="J127" s="107"/>
      <c r="K127" s="75"/>
      <c r="L127" s="76"/>
      <c r="M127" s="77"/>
      <c r="N127" s="75"/>
      <c r="O127" s="75"/>
      <c r="P127" s="75"/>
      <c r="Q127" s="75"/>
      <c r="R127" s="75"/>
      <c r="S127" s="119"/>
      <c r="T127" s="38"/>
      <c r="U127" s="30" t="s">
        <v>1344</v>
      </c>
      <c r="V127" s="30"/>
      <c r="W127" s="30"/>
      <c r="X127" s="30"/>
      <c r="Y127" s="30"/>
      <c r="Z127" s="119"/>
      <c r="AA127" s="119"/>
      <c r="AB127" s="119"/>
      <c r="AC127" s="45"/>
      <c r="AD127" s="53"/>
      <c r="AE127" s="191"/>
      <c r="AF127" s="150"/>
      <c r="AG127" s="150"/>
      <c r="AH127" s="150"/>
      <c r="AI127" s="70"/>
      <c r="AJ127" s="70"/>
      <c r="AK127" s="70"/>
      <c r="AL127" s="70"/>
      <c r="AM127" s="70"/>
      <c r="AN127" s="26"/>
      <c r="AO127" s="26"/>
      <c r="AP127" s="26"/>
      <c r="AQ127" s="26"/>
      <c r="AR127" s="26"/>
      <c r="AS127" s="26"/>
      <c r="AT127" s="26"/>
      <c r="AU127" s="26"/>
      <c r="AV127" s="70"/>
      <c r="AW127" s="70"/>
      <c r="AX127" s="70"/>
      <c r="AY127" s="33"/>
      <c r="AZ127" s="4"/>
      <c r="BA127" s="17"/>
      <c r="BB127" s="2">
        <f>AA128</f>
        <v>172</v>
      </c>
      <c r="BC127" s="10"/>
    </row>
    <row r="128" spans="1:55" ht="14.1" x14ac:dyDescent="0.3">
      <c r="A128" s="7">
        <v>71</v>
      </c>
      <c r="B128" s="9">
        <v>5389</v>
      </c>
      <c r="C128" s="149" t="s">
        <v>2807</v>
      </c>
      <c r="D128" s="59"/>
      <c r="E128" s="119"/>
      <c r="F128" s="119"/>
      <c r="G128" s="107"/>
      <c r="H128" s="107"/>
      <c r="I128" s="107"/>
      <c r="J128" s="75"/>
      <c r="K128" s="75"/>
      <c r="L128" s="76"/>
      <c r="M128" s="77"/>
      <c r="N128" s="75"/>
      <c r="O128" s="75"/>
      <c r="P128" s="75"/>
      <c r="Q128" s="75"/>
      <c r="R128" s="75"/>
      <c r="S128" s="119"/>
      <c r="T128" s="38"/>
      <c r="U128" s="4"/>
      <c r="V128" s="4"/>
      <c r="W128" s="4"/>
      <c r="X128" s="4"/>
      <c r="Y128" s="4"/>
      <c r="Z128" s="33"/>
      <c r="AA128" s="226">
        <v>172</v>
      </c>
      <c r="AB128" s="226"/>
      <c r="AC128" s="33" t="s">
        <v>853</v>
      </c>
      <c r="AD128" s="23"/>
      <c r="AE128" s="140" t="s">
        <v>1342</v>
      </c>
      <c r="AI128" s="119"/>
      <c r="AJ128" s="119"/>
      <c r="AK128" s="119"/>
      <c r="AL128" s="70"/>
      <c r="AM128" s="70"/>
      <c r="AN128" s="26"/>
      <c r="AO128" s="26"/>
      <c r="AP128" s="26"/>
      <c r="AQ128" s="26"/>
      <c r="AR128" s="26"/>
      <c r="AS128" s="26"/>
      <c r="AT128" s="26"/>
      <c r="AU128" s="26"/>
      <c r="AV128" s="70"/>
      <c r="AW128" s="70"/>
      <c r="AX128" s="70"/>
      <c r="AY128" s="46" t="s">
        <v>1217</v>
      </c>
      <c r="AZ128" s="227">
        <v>0.96499999999999997</v>
      </c>
      <c r="BA128" s="228"/>
      <c r="BB128" s="2">
        <f>ROUND(AA128*AZ128,0)</f>
        <v>166</v>
      </c>
      <c r="BC128" s="10"/>
    </row>
    <row r="129" spans="1:55" ht="14.1" x14ac:dyDescent="0.3">
      <c r="A129" s="7">
        <v>71</v>
      </c>
      <c r="B129" s="9">
        <v>5390</v>
      </c>
      <c r="C129" s="149" t="s">
        <v>2806</v>
      </c>
      <c r="D129" s="59"/>
      <c r="E129" s="119"/>
      <c r="F129" s="119"/>
      <c r="G129" s="107"/>
      <c r="H129" s="107"/>
      <c r="I129" s="107"/>
      <c r="J129" s="75"/>
      <c r="K129" s="75"/>
      <c r="L129" s="76"/>
      <c r="M129" s="77"/>
      <c r="N129" s="75"/>
      <c r="O129" s="75"/>
      <c r="P129" s="75"/>
      <c r="Q129" s="75"/>
      <c r="R129" s="75"/>
      <c r="S129" s="119"/>
      <c r="T129" s="38"/>
      <c r="U129" s="30" t="s">
        <v>1343</v>
      </c>
      <c r="V129" s="30"/>
      <c r="W129" s="30"/>
      <c r="X129" s="30"/>
      <c r="Y129" s="30"/>
      <c r="Z129" s="119"/>
      <c r="AA129" s="119"/>
      <c r="AB129" s="119"/>
      <c r="AC129" s="45"/>
      <c r="AD129" s="53"/>
      <c r="AE129" s="191"/>
      <c r="AF129" s="150"/>
      <c r="AG129" s="150"/>
      <c r="AH129" s="150"/>
      <c r="AI129" s="70"/>
      <c r="AJ129" s="70"/>
      <c r="AK129" s="70"/>
      <c r="AL129" s="70"/>
      <c r="AM129" s="70"/>
      <c r="AN129" s="26"/>
      <c r="AO129" s="26"/>
      <c r="AP129" s="26"/>
      <c r="AQ129" s="26"/>
      <c r="AR129" s="26"/>
      <c r="AS129" s="26"/>
      <c r="AT129" s="26"/>
      <c r="AU129" s="26"/>
      <c r="AV129" s="70"/>
      <c r="AW129" s="70"/>
      <c r="AX129" s="70"/>
      <c r="AY129" s="33"/>
      <c r="AZ129" s="4"/>
      <c r="BA129" s="17"/>
      <c r="BB129" s="2">
        <f>AA130</f>
        <v>150</v>
      </c>
      <c r="BC129" s="10"/>
    </row>
    <row r="130" spans="1:55" ht="14.1" x14ac:dyDescent="0.3">
      <c r="A130" s="7">
        <v>71</v>
      </c>
      <c r="B130" s="9">
        <v>5391</v>
      </c>
      <c r="C130" s="149" t="s">
        <v>2805</v>
      </c>
      <c r="D130" s="67"/>
      <c r="E130" s="65"/>
      <c r="F130" s="65"/>
      <c r="G130" s="125"/>
      <c r="H130" s="125"/>
      <c r="I130" s="125"/>
      <c r="J130" s="79"/>
      <c r="K130" s="79"/>
      <c r="L130" s="80"/>
      <c r="M130" s="78"/>
      <c r="N130" s="79"/>
      <c r="O130" s="79"/>
      <c r="P130" s="79"/>
      <c r="Q130" s="79"/>
      <c r="R130" s="79"/>
      <c r="S130" s="65"/>
      <c r="T130" s="17"/>
      <c r="U130" s="4"/>
      <c r="V130" s="4"/>
      <c r="W130" s="4"/>
      <c r="X130" s="4"/>
      <c r="Y130" s="4"/>
      <c r="Z130" s="33"/>
      <c r="AA130" s="226">
        <v>150</v>
      </c>
      <c r="AB130" s="226"/>
      <c r="AC130" s="33" t="s">
        <v>853</v>
      </c>
      <c r="AD130" s="23"/>
      <c r="AE130" s="40" t="s">
        <v>1342</v>
      </c>
      <c r="AF130" s="150"/>
      <c r="AG130" s="150"/>
      <c r="AH130" s="150"/>
      <c r="AI130" s="70"/>
      <c r="AJ130" s="70"/>
      <c r="AK130" s="65"/>
      <c r="AL130" s="70"/>
      <c r="AM130" s="70"/>
      <c r="AN130" s="26"/>
      <c r="AO130" s="26"/>
      <c r="AP130" s="26"/>
      <c r="AQ130" s="26"/>
      <c r="AR130" s="26"/>
      <c r="AS130" s="26"/>
      <c r="AT130" s="26"/>
      <c r="AU130" s="26"/>
      <c r="AV130" s="70"/>
      <c r="AW130" s="70"/>
      <c r="AX130" s="70"/>
      <c r="AY130" s="46" t="s">
        <v>852</v>
      </c>
      <c r="AZ130" s="227">
        <v>0.96499999999999997</v>
      </c>
      <c r="BA130" s="228"/>
      <c r="BB130" s="2">
        <f>ROUND(AA130*AZ130,0)</f>
        <v>145</v>
      </c>
      <c r="BC130" s="10"/>
    </row>
    <row r="131" spans="1:55" ht="14.1" x14ac:dyDescent="0.3">
      <c r="A131" s="7">
        <v>71</v>
      </c>
      <c r="B131" s="9">
        <v>5020</v>
      </c>
      <c r="C131" s="6" t="s">
        <v>2804</v>
      </c>
      <c r="D131" s="120" t="s">
        <v>1341</v>
      </c>
      <c r="E131" s="121"/>
      <c r="F131" s="121"/>
      <c r="G131" s="168"/>
      <c r="H131" s="168"/>
      <c r="I131" s="168"/>
      <c r="J131" s="168"/>
      <c r="K131" s="36"/>
      <c r="L131" s="190"/>
      <c r="M131" s="40" t="s">
        <v>1340</v>
      </c>
      <c r="N131" s="70"/>
      <c r="O131" s="70"/>
      <c r="P131" s="3"/>
      <c r="Q131" s="3"/>
      <c r="R131" s="3"/>
      <c r="S131" s="3"/>
      <c r="T131" s="154"/>
      <c r="U131" s="154"/>
      <c r="V131" s="154"/>
      <c r="W131" s="155"/>
      <c r="X131" s="155"/>
      <c r="Y131" s="155"/>
      <c r="Z131" s="189"/>
      <c r="AA131" s="44"/>
      <c r="AB131" s="135"/>
      <c r="AC131" s="135"/>
      <c r="AD131" s="165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229">
        <v>337</v>
      </c>
      <c r="AW131" s="229"/>
      <c r="AX131" s="11" t="s">
        <v>842</v>
      </c>
      <c r="AY131" s="11"/>
      <c r="AZ131" s="24"/>
      <c r="BA131" s="148"/>
      <c r="BB131" s="2">
        <f>AV131</f>
        <v>337</v>
      </c>
      <c r="BC131" s="57"/>
    </row>
    <row r="132" spans="1:55" ht="14.1" x14ac:dyDescent="0.3">
      <c r="A132" s="7">
        <v>71</v>
      </c>
      <c r="B132" s="9">
        <v>5021</v>
      </c>
      <c r="C132" s="6" t="s">
        <v>2803</v>
      </c>
      <c r="D132" s="117"/>
      <c r="E132" s="118"/>
      <c r="F132" s="118"/>
      <c r="G132" s="169"/>
      <c r="H132" s="169"/>
      <c r="I132" s="169"/>
      <c r="J132" s="169"/>
      <c r="K132" s="169"/>
      <c r="L132" s="188"/>
      <c r="M132" s="40" t="s">
        <v>1339</v>
      </c>
      <c r="N132" s="70"/>
      <c r="O132" s="70"/>
      <c r="P132" s="3"/>
      <c r="Q132" s="3"/>
      <c r="R132" s="3"/>
      <c r="S132" s="3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65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229">
        <v>448</v>
      </c>
      <c r="AW132" s="229"/>
      <c r="AX132" s="11" t="s">
        <v>842</v>
      </c>
      <c r="AY132" s="11"/>
      <c r="AZ132" s="24"/>
      <c r="BA132" s="148"/>
      <c r="BB132" s="2">
        <f>AV132</f>
        <v>448</v>
      </c>
      <c r="BC132" s="57"/>
    </row>
    <row r="133" spans="1:55" ht="14.1" x14ac:dyDescent="0.3">
      <c r="A133" s="7">
        <v>71</v>
      </c>
      <c r="B133" s="9">
        <v>5340</v>
      </c>
      <c r="C133" s="6" t="s">
        <v>2802</v>
      </c>
      <c r="D133" s="140" t="s">
        <v>1338</v>
      </c>
      <c r="E133" s="153"/>
      <c r="F133" s="153"/>
      <c r="G133" s="30"/>
      <c r="H133" s="30"/>
      <c r="I133" s="30"/>
      <c r="J133" s="30"/>
      <c r="K133" s="30"/>
      <c r="L133" s="43"/>
      <c r="M133" s="3" t="s">
        <v>1337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29">
        <v>561</v>
      </c>
      <c r="AW133" s="229"/>
      <c r="AX133" s="33" t="s">
        <v>842</v>
      </c>
      <c r="AY133" s="33"/>
      <c r="AZ133" s="4"/>
      <c r="BA133" s="17"/>
      <c r="BB133" s="2">
        <f>AV133</f>
        <v>561</v>
      </c>
      <c r="BC133" s="15" t="s">
        <v>844</v>
      </c>
    </row>
    <row r="134" spans="1:55" ht="14.1" x14ac:dyDescent="0.3">
      <c r="A134" s="7">
        <v>71</v>
      </c>
      <c r="B134" s="9">
        <v>5341</v>
      </c>
      <c r="C134" s="6" t="s">
        <v>2801</v>
      </c>
      <c r="D134" s="14"/>
      <c r="E134" s="13"/>
      <c r="F134" s="13"/>
      <c r="G134" s="4"/>
      <c r="H134" s="4"/>
      <c r="I134" s="4"/>
      <c r="J134" s="4"/>
      <c r="K134" s="4"/>
      <c r="L134" s="17"/>
      <c r="M134" s="3" t="s">
        <v>1336</v>
      </c>
      <c r="N134" s="3"/>
      <c r="O134" s="17"/>
      <c r="P134" s="17"/>
      <c r="Q134" s="17"/>
      <c r="R134" s="3"/>
      <c r="S134" s="3"/>
      <c r="T134" s="3"/>
      <c r="U134" s="3"/>
      <c r="V134" s="3"/>
      <c r="W134" s="3"/>
      <c r="X134" s="3"/>
      <c r="Y134" s="3"/>
      <c r="Z134" s="3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29">
        <v>1122</v>
      </c>
      <c r="AW134" s="229"/>
      <c r="AX134" s="11" t="s">
        <v>842</v>
      </c>
      <c r="AY134" s="33"/>
      <c r="AZ134" s="4"/>
      <c r="BA134" s="17"/>
      <c r="BB134" s="2">
        <f>AV134</f>
        <v>1122</v>
      </c>
      <c r="BC134" s="12"/>
    </row>
    <row r="141" spans="1:55" x14ac:dyDescent="0.3">
      <c r="U141" s="32"/>
    </row>
  </sheetData>
  <mergeCells count="133">
    <mergeCell ref="AA124:AB124"/>
    <mergeCell ref="AZ124:BA124"/>
    <mergeCell ref="M125:T126"/>
    <mergeCell ref="AA126:AB126"/>
    <mergeCell ref="AZ126:BA126"/>
    <mergeCell ref="AV133:AW133"/>
    <mergeCell ref="AV134:AW134"/>
    <mergeCell ref="AA128:AB128"/>
    <mergeCell ref="AZ128:BA128"/>
    <mergeCell ref="AA130:AB130"/>
    <mergeCell ref="AZ130:BA130"/>
    <mergeCell ref="AV131:AW131"/>
    <mergeCell ref="AV132:AW132"/>
    <mergeCell ref="AV114:AW114"/>
    <mergeCell ref="AV115:AW115"/>
    <mergeCell ref="AV116:AW116"/>
    <mergeCell ref="AV117:AW117"/>
    <mergeCell ref="AV118:AW118"/>
    <mergeCell ref="D119:L123"/>
    <mergeCell ref="M119:T120"/>
    <mergeCell ref="AA120:AB120"/>
    <mergeCell ref="AZ120:BA120"/>
    <mergeCell ref="AA122:AB122"/>
    <mergeCell ref="AZ122:BA122"/>
    <mergeCell ref="AV105:AW105"/>
    <mergeCell ref="AV106:AW106"/>
    <mergeCell ref="AV107:AW107"/>
    <mergeCell ref="AV108:AW108"/>
    <mergeCell ref="AV109:AW109"/>
    <mergeCell ref="AV110:AW110"/>
    <mergeCell ref="AV111:AW111"/>
    <mergeCell ref="AV112:AW112"/>
    <mergeCell ref="AV113:AW113"/>
    <mergeCell ref="AV96:AW96"/>
    <mergeCell ref="AV97:AW97"/>
    <mergeCell ref="AV98:AW98"/>
    <mergeCell ref="AV99:AW99"/>
    <mergeCell ref="AV100:AW100"/>
    <mergeCell ref="AV101:AW101"/>
    <mergeCell ref="AV102:AW102"/>
    <mergeCell ref="AV103:AW103"/>
    <mergeCell ref="AV104:AW104"/>
    <mergeCell ref="AV87:AW87"/>
    <mergeCell ref="AV88:AW88"/>
    <mergeCell ref="AV89:AW89"/>
    <mergeCell ref="AV90:AW90"/>
    <mergeCell ref="AV91:AW91"/>
    <mergeCell ref="AV92:AW92"/>
    <mergeCell ref="AV93:AW93"/>
    <mergeCell ref="AV94:AW94"/>
    <mergeCell ref="AV95:AW95"/>
    <mergeCell ref="AV78:AW78"/>
    <mergeCell ref="AV79:AW79"/>
    <mergeCell ref="AV80:AW80"/>
    <mergeCell ref="AV81:AW81"/>
    <mergeCell ref="AV82:AW82"/>
    <mergeCell ref="AV83:AW83"/>
    <mergeCell ref="AV84:AW84"/>
    <mergeCell ref="AV85:AW85"/>
    <mergeCell ref="AV86:AW86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77:AW77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51:AW51"/>
    <mergeCell ref="AV52:AW52"/>
    <mergeCell ref="AV53:AW53"/>
    <mergeCell ref="AV54:AW54"/>
    <mergeCell ref="AV55:AW55"/>
    <mergeCell ref="AV56:AW56"/>
    <mergeCell ref="AV57:AW57"/>
    <mergeCell ref="D58:L59"/>
    <mergeCell ref="AV58:AW58"/>
    <mergeCell ref="AV59:AW59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24:AW24"/>
    <mergeCell ref="AV25:AW25"/>
    <mergeCell ref="AV26:AW26"/>
    <mergeCell ref="AV27:AW27"/>
    <mergeCell ref="AV28:AW28"/>
    <mergeCell ref="AV29:AW29"/>
    <mergeCell ref="AV30:AW30"/>
    <mergeCell ref="AV31:AW31"/>
    <mergeCell ref="AV32:AW32"/>
    <mergeCell ref="D7:L8"/>
    <mergeCell ref="AV7:AW7"/>
    <mergeCell ref="AV8:AW8"/>
    <mergeCell ref="AV9:AW9"/>
    <mergeCell ref="AV10:AW10"/>
    <mergeCell ref="AV11:AW11"/>
    <mergeCell ref="AV21:AW21"/>
    <mergeCell ref="AV22:AW22"/>
    <mergeCell ref="AV23:AW23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  <rowBreaks count="1" manualBreakCount="1">
    <brk id="118" max="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  <pageSetUpPr autoPageBreaks="0"/>
  </sheetPr>
  <dimension ref="A1:BD54"/>
  <sheetViews>
    <sheetView zoomScaleNormal="100" zoomScaleSheetLayoutView="90" workbookViewId="0"/>
  </sheetViews>
  <sheetFormatPr defaultColWidth="9" defaultRowHeight="17.2" customHeight="1" x14ac:dyDescent="0.3"/>
  <cols>
    <col min="1" max="1" width="4.62890625" style="36" customWidth="1"/>
    <col min="2" max="2" width="7.62890625" style="36" customWidth="1"/>
    <col min="3" max="3" width="32.1015625" style="22" customWidth="1"/>
    <col min="4" max="7" width="2.3671875" style="36" customWidth="1"/>
    <col min="8" max="18" width="2.3671875" style="22" customWidth="1"/>
    <col min="19" max="22" width="2.3671875" style="36" customWidth="1"/>
    <col min="23" max="51" width="2.3671875" style="52" customWidth="1"/>
    <col min="52" max="53" width="2.3671875" style="36" customWidth="1"/>
    <col min="54" max="55" width="8.62890625" style="36" customWidth="1"/>
    <col min="56" max="56" width="2.89453125" style="36" customWidth="1"/>
    <col min="57" max="16384" width="9" style="36"/>
  </cols>
  <sheetData>
    <row r="1" spans="1:56" ht="17.2" customHeight="1" x14ac:dyDescent="0.3">
      <c r="A1" s="35"/>
    </row>
    <row r="2" spans="1:56" ht="17.2" customHeight="1" x14ac:dyDescent="0.3">
      <c r="A2" s="35"/>
    </row>
    <row r="3" spans="1:56" ht="17.2" customHeight="1" x14ac:dyDescent="0.3">
      <c r="A3" s="35"/>
    </row>
    <row r="4" spans="1:56" ht="17.2" customHeight="1" x14ac:dyDescent="0.3">
      <c r="A4" s="35"/>
      <c r="B4" s="146"/>
    </row>
    <row r="5" spans="1:56" ht="17.2" customHeight="1" x14ac:dyDescent="0.3">
      <c r="A5" s="21" t="s">
        <v>1317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 t="s">
        <v>1316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4"/>
      <c r="BA5" s="54"/>
      <c r="BB5" s="20" t="s">
        <v>850</v>
      </c>
      <c r="BC5" s="20" t="s">
        <v>849</v>
      </c>
      <c r="BD5" s="119"/>
    </row>
    <row r="6" spans="1:56" ht="17.2" customHeight="1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5"/>
      <c r="BA6" s="65"/>
      <c r="BB6" s="16" t="s">
        <v>1</v>
      </c>
      <c r="BC6" s="16" t="s">
        <v>0</v>
      </c>
      <c r="BD6" s="119"/>
    </row>
    <row r="7" spans="1:56" ht="17.2" customHeight="1" x14ac:dyDescent="0.3">
      <c r="A7" s="7">
        <v>71</v>
      </c>
      <c r="B7" s="9">
        <v>5492</v>
      </c>
      <c r="C7" s="5" t="s">
        <v>2980</v>
      </c>
      <c r="D7" s="42" t="s">
        <v>1383</v>
      </c>
      <c r="E7" s="54"/>
      <c r="F7" s="54"/>
      <c r="G7" s="54"/>
      <c r="H7" s="30"/>
      <c r="I7" s="30"/>
      <c r="J7" s="30"/>
      <c r="K7" s="30"/>
      <c r="L7" s="43"/>
      <c r="M7" s="5" t="s">
        <v>1382</v>
      </c>
      <c r="N7" s="3"/>
      <c r="O7" s="3"/>
      <c r="P7" s="3"/>
      <c r="Q7" s="3"/>
      <c r="R7" s="3"/>
      <c r="S7" s="70"/>
      <c r="T7" s="70"/>
      <c r="U7" s="70"/>
      <c r="V7" s="7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229">
        <v>10</v>
      </c>
      <c r="AW7" s="229"/>
      <c r="AX7" s="11" t="s">
        <v>842</v>
      </c>
      <c r="AY7" s="33"/>
      <c r="AZ7" s="4"/>
      <c r="BA7" s="72"/>
      <c r="BB7" s="2">
        <f t="shared" ref="BB7:BB46" si="0">AV7</f>
        <v>10</v>
      </c>
      <c r="BC7" s="15" t="s">
        <v>1251</v>
      </c>
    </row>
    <row r="8" spans="1:56" ht="17.2" customHeight="1" x14ac:dyDescent="0.3">
      <c r="A8" s="7">
        <v>71</v>
      </c>
      <c r="B8" s="9">
        <v>5490</v>
      </c>
      <c r="C8" s="5" t="s">
        <v>2979</v>
      </c>
      <c r="D8" s="39"/>
      <c r="E8" s="119"/>
      <c r="F8" s="119"/>
      <c r="G8" s="119"/>
      <c r="H8" s="1"/>
      <c r="I8" s="1"/>
      <c r="J8" s="1"/>
      <c r="K8" s="1"/>
      <c r="L8" s="38"/>
      <c r="M8" s="5" t="s">
        <v>1381</v>
      </c>
      <c r="N8" s="3"/>
      <c r="O8" s="3"/>
      <c r="P8" s="3"/>
      <c r="Q8" s="3"/>
      <c r="R8" s="3"/>
      <c r="S8" s="70"/>
      <c r="T8" s="70"/>
      <c r="U8" s="70"/>
      <c r="V8" s="7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229">
        <v>7</v>
      </c>
      <c r="AW8" s="229"/>
      <c r="AX8" s="11" t="s">
        <v>842</v>
      </c>
      <c r="AY8" s="33"/>
      <c r="AZ8" s="4"/>
      <c r="BA8" s="72"/>
      <c r="BB8" s="2">
        <f t="shared" si="0"/>
        <v>7</v>
      </c>
      <c r="BC8" s="10"/>
    </row>
    <row r="9" spans="1:56" ht="17.2" customHeight="1" x14ac:dyDescent="0.3">
      <c r="A9" s="7">
        <v>71</v>
      </c>
      <c r="B9" s="9">
        <v>5491</v>
      </c>
      <c r="C9" s="5" t="s">
        <v>2978</v>
      </c>
      <c r="D9" s="59"/>
      <c r="E9" s="119"/>
      <c r="F9" s="119"/>
      <c r="G9" s="119"/>
      <c r="H9" s="1"/>
      <c r="I9" s="1"/>
      <c r="J9" s="1"/>
      <c r="K9" s="1"/>
      <c r="L9" s="38"/>
      <c r="M9" s="5" t="s">
        <v>1380</v>
      </c>
      <c r="N9" s="3"/>
      <c r="O9" s="3"/>
      <c r="P9" s="3"/>
      <c r="Q9" s="3"/>
      <c r="R9" s="3"/>
      <c r="S9" s="70"/>
      <c r="T9" s="70"/>
      <c r="U9" s="70"/>
      <c r="V9" s="7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229">
        <v>4</v>
      </c>
      <c r="AW9" s="229"/>
      <c r="AX9" s="11" t="s">
        <v>842</v>
      </c>
      <c r="AY9" s="33"/>
      <c r="AZ9" s="4"/>
      <c r="BA9" s="72"/>
      <c r="BB9" s="2">
        <f t="shared" si="0"/>
        <v>4</v>
      </c>
      <c r="BC9" s="10"/>
    </row>
    <row r="10" spans="1:56" ht="17.2" customHeight="1" x14ac:dyDescent="0.3">
      <c r="A10" s="7">
        <v>71</v>
      </c>
      <c r="B10" s="9">
        <v>5480</v>
      </c>
      <c r="C10" s="6" t="s">
        <v>2977</v>
      </c>
      <c r="D10" s="40" t="s">
        <v>2976</v>
      </c>
      <c r="E10" s="157"/>
      <c r="F10" s="15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12"/>
      <c r="AT10" s="212"/>
      <c r="AU10" s="11"/>
      <c r="AV10" s="229">
        <v>500</v>
      </c>
      <c r="AW10" s="229"/>
      <c r="AX10" s="11" t="s">
        <v>842</v>
      </c>
      <c r="AY10" s="33"/>
      <c r="AZ10" s="4"/>
      <c r="BA10" s="17"/>
      <c r="BB10" s="2">
        <f t="shared" si="0"/>
        <v>500</v>
      </c>
      <c r="BC10" s="25" t="s">
        <v>845</v>
      </c>
    </row>
    <row r="11" spans="1:56" ht="16.75" customHeight="1" x14ac:dyDescent="0.3">
      <c r="A11" s="7">
        <v>71</v>
      </c>
      <c r="B11" s="28">
        <v>5130</v>
      </c>
      <c r="C11" s="149" t="s">
        <v>2975</v>
      </c>
      <c r="D11" s="198" t="s">
        <v>1379</v>
      </c>
      <c r="E11" s="199"/>
      <c r="F11" s="199"/>
      <c r="G11" s="199"/>
      <c r="H11" s="199"/>
      <c r="I11" s="199"/>
      <c r="J11" s="199"/>
      <c r="K11" s="199"/>
      <c r="L11" s="200"/>
      <c r="M11" s="198" t="s">
        <v>1378</v>
      </c>
      <c r="N11" s="199"/>
      <c r="O11" s="199"/>
      <c r="P11" s="199"/>
      <c r="Q11" s="199"/>
      <c r="R11" s="199"/>
      <c r="S11" s="199"/>
      <c r="T11" s="200"/>
      <c r="U11" s="4" t="s">
        <v>1377</v>
      </c>
      <c r="V11" s="4"/>
      <c r="W11" s="4"/>
      <c r="X11" s="4"/>
      <c r="Y11" s="4"/>
      <c r="Z11" s="4"/>
      <c r="AA11" s="23"/>
      <c r="AB11" s="23"/>
      <c r="AC11" s="33"/>
      <c r="AD11" s="23"/>
      <c r="AE11" s="8"/>
      <c r="AF11" s="65"/>
      <c r="AG11" s="65"/>
      <c r="AH11" s="65"/>
      <c r="AI11" s="65"/>
      <c r="AJ11" s="65"/>
      <c r="AK11" s="23"/>
      <c r="AL11" s="23"/>
      <c r="AM11" s="23"/>
      <c r="AN11" s="23"/>
      <c r="AO11" s="23"/>
      <c r="AP11" s="23"/>
      <c r="AQ11" s="23"/>
      <c r="AR11" s="23"/>
      <c r="AS11" s="33"/>
      <c r="AT11" s="33"/>
      <c r="AU11" s="33"/>
      <c r="AV11" s="236">
        <v>27</v>
      </c>
      <c r="AW11" s="236"/>
      <c r="AX11" s="33" t="s">
        <v>842</v>
      </c>
      <c r="AY11" s="33"/>
      <c r="AZ11" s="4"/>
      <c r="BA11" s="17"/>
      <c r="BB11" s="151">
        <f t="shared" si="0"/>
        <v>27</v>
      </c>
      <c r="BC11" s="10" t="s">
        <v>1251</v>
      </c>
    </row>
    <row r="12" spans="1:56" ht="17.2" customHeight="1" x14ac:dyDescent="0.3">
      <c r="A12" s="7">
        <v>71</v>
      </c>
      <c r="B12" s="7">
        <v>5131</v>
      </c>
      <c r="C12" s="149" t="s">
        <v>2974</v>
      </c>
      <c r="D12" s="106"/>
      <c r="E12" s="107"/>
      <c r="F12" s="107"/>
      <c r="G12" s="73"/>
      <c r="H12" s="73"/>
      <c r="I12" s="73"/>
      <c r="J12" s="73"/>
      <c r="K12" s="73"/>
      <c r="L12" s="167"/>
      <c r="M12" s="106"/>
      <c r="N12" s="107"/>
      <c r="O12" s="107"/>
      <c r="P12" s="107"/>
      <c r="Q12" s="107"/>
      <c r="R12" s="107"/>
      <c r="S12" s="107"/>
      <c r="T12" s="108"/>
      <c r="U12" s="3" t="s">
        <v>1376</v>
      </c>
      <c r="V12" s="4"/>
      <c r="W12" s="4"/>
      <c r="X12" s="4"/>
      <c r="Y12" s="4"/>
      <c r="Z12" s="4"/>
      <c r="AA12" s="23"/>
      <c r="AB12" s="23"/>
      <c r="AC12" s="33"/>
      <c r="AD12" s="23"/>
      <c r="AE12" s="41"/>
      <c r="AF12" s="70"/>
      <c r="AG12" s="70"/>
      <c r="AH12" s="70"/>
      <c r="AI12" s="70"/>
      <c r="AJ12" s="70"/>
      <c r="AK12" s="26"/>
      <c r="AL12" s="26"/>
      <c r="AM12" s="26"/>
      <c r="AN12" s="26"/>
      <c r="AO12" s="26"/>
      <c r="AP12" s="26"/>
      <c r="AQ12" s="26"/>
      <c r="AR12" s="26"/>
      <c r="AS12" s="11"/>
      <c r="AT12" s="11"/>
      <c r="AU12" s="11"/>
      <c r="AV12" s="229">
        <v>22</v>
      </c>
      <c r="AW12" s="229"/>
      <c r="AX12" s="11" t="s">
        <v>842</v>
      </c>
      <c r="AY12" s="33"/>
      <c r="AZ12" s="4"/>
      <c r="BA12" s="17"/>
      <c r="BB12" s="2">
        <f t="shared" si="0"/>
        <v>22</v>
      </c>
      <c r="BC12" s="10"/>
    </row>
    <row r="13" spans="1:56" ht="17.2" customHeight="1" x14ac:dyDescent="0.3">
      <c r="A13" s="7">
        <v>71</v>
      </c>
      <c r="B13" s="28">
        <v>5132</v>
      </c>
      <c r="C13" s="149" t="s">
        <v>2973</v>
      </c>
      <c r="D13" s="106"/>
      <c r="E13" s="107"/>
      <c r="F13" s="107"/>
      <c r="G13" s="73"/>
      <c r="H13" s="73"/>
      <c r="I13" s="73"/>
      <c r="J13" s="73"/>
      <c r="K13" s="73"/>
      <c r="L13" s="167"/>
      <c r="M13" s="164"/>
      <c r="N13" s="73"/>
      <c r="O13" s="73"/>
      <c r="P13" s="119"/>
      <c r="Q13" s="1"/>
      <c r="R13" s="1"/>
      <c r="S13" s="1"/>
      <c r="T13" s="38"/>
      <c r="U13" s="3" t="s">
        <v>1375</v>
      </c>
      <c r="V13" s="4"/>
      <c r="W13" s="4"/>
      <c r="X13" s="4"/>
      <c r="Y13" s="4"/>
      <c r="Z13" s="4"/>
      <c r="AA13" s="23"/>
      <c r="AB13" s="23"/>
      <c r="AC13" s="33"/>
      <c r="AD13" s="23"/>
      <c r="AE13" s="41"/>
      <c r="AF13" s="70"/>
      <c r="AG13" s="70"/>
      <c r="AH13" s="70"/>
      <c r="AI13" s="70"/>
      <c r="AJ13" s="70"/>
      <c r="AK13" s="26"/>
      <c r="AL13" s="26"/>
      <c r="AM13" s="26"/>
      <c r="AN13" s="26"/>
      <c r="AO13" s="26"/>
      <c r="AP13" s="26"/>
      <c r="AQ13" s="26"/>
      <c r="AR13" s="26"/>
      <c r="AS13" s="11"/>
      <c r="AT13" s="11"/>
      <c r="AU13" s="11"/>
      <c r="AV13" s="229">
        <v>18</v>
      </c>
      <c r="AW13" s="229"/>
      <c r="AX13" s="11" t="s">
        <v>842</v>
      </c>
      <c r="AY13" s="33"/>
      <c r="AZ13" s="4"/>
      <c r="BA13" s="17"/>
      <c r="BB13" s="2">
        <f t="shared" si="0"/>
        <v>18</v>
      </c>
      <c r="BC13" s="10"/>
    </row>
    <row r="14" spans="1:56" ht="17.2" customHeight="1" x14ac:dyDescent="0.3">
      <c r="A14" s="7">
        <v>71</v>
      </c>
      <c r="B14" s="7">
        <v>5133</v>
      </c>
      <c r="C14" s="149" t="s">
        <v>2972</v>
      </c>
      <c r="D14" s="106"/>
      <c r="E14" s="107"/>
      <c r="F14" s="107"/>
      <c r="G14" s="73"/>
      <c r="H14" s="73"/>
      <c r="I14" s="73"/>
      <c r="J14" s="73"/>
      <c r="K14" s="73"/>
      <c r="L14" s="167"/>
      <c r="M14" s="164"/>
      <c r="N14" s="73"/>
      <c r="O14" s="73"/>
      <c r="P14" s="119"/>
      <c r="Q14" s="1"/>
      <c r="R14" s="1"/>
      <c r="S14" s="1"/>
      <c r="T14" s="38"/>
      <c r="U14" s="3" t="s">
        <v>1374</v>
      </c>
      <c r="V14" s="3"/>
      <c r="W14" s="3"/>
      <c r="X14" s="3"/>
      <c r="Y14" s="3"/>
      <c r="Z14" s="3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11"/>
      <c r="AT14" s="11"/>
      <c r="AU14" s="11"/>
      <c r="AV14" s="229">
        <v>15</v>
      </c>
      <c r="AW14" s="229"/>
      <c r="AX14" s="11" t="s">
        <v>842</v>
      </c>
      <c r="AY14" s="33"/>
      <c r="AZ14" s="4"/>
      <c r="BA14" s="17"/>
      <c r="BB14" s="2">
        <f t="shared" si="0"/>
        <v>15</v>
      </c>
      <c r="BC14" s="10"/>
    </row>
    <row r="15" spans="1:56" ht="17.2" customHeight="1" x14ac:dyDescent="0.3">
      <c r="A15" s="7">
        <v>71</v>
      </c>
      <c r="B15" s="28">
        <v>5134</v>
      </c>
      <c r="C15" s="149" t="s">
        <v>2971</v>
      </c>
      <c r="D15" s="106"/>
      <c r="E15" s="107"/>
      <c r="F15" s="107"/>
      <c r="G15" s="73"/>
      <c r="H15" s="73"/>
      <c r="I15" s="73"/>
      <c r="J15" s="73"/>
      <c r="K15" s="73"/>
      <c r="L15" s="167"/>
      <c r="M15" s="164"/>
      <c r="N15" s="73"/>
      <c r="O15" s="73"/>
      <c r="P15" s="119"/>
      <c r="Q15" s="1"/>
      <c r="R15" s="1"/>
      <c r="S15" s="1"/>
      <c r="T15" s="38"/>
      <c r="U15" s="3" t="s">
        <v>1373</v>
      </c>
      <c r="V15" s="3"/>
      <c r="W15" s="3"/>
      <c r="X15" s="3"/>
      <c r="Y15" s="3"/>
      <c r="Z15" s="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11"/>
      <c r="AT15" s="11"/>
      <c r="AU15" s="11"/>
      <c r="AV15" s="229">
        <v>13</v>
      </c>
      <c r="AW15" s="229"/>
      <c r="AX15" s="11" t="s">
        <v>842</v>
      </c>
      <c r="AY15" s="33"/>
      <c r="AZ15" s="4"/>
      <c r="BA15" s="17"/>
      <c r="BB15" s="2">
        <f t="shared" si="0"/>
        <v>13</v>
      </c>
      <c r="BC15" s="10"/>
    </row>
    <row r="16" spans="1:56" ht="17.2" customHeight="1" x14ac:dyDescent="0.3">
      <c r="A16" s="7">
        <v>71</v>
      </c>
      <c r="B16" s="7">
        <v>5135</v>
      </c>
      <c r="C16" s="149" t="s">
        <v>2970</v>
      </c>
      <c r="D16" s="106"/>
      <c r="E16" s="107"/>
      <c r="F16" s="107"/>
      <c r="G16" s="73"/>
      <c r="H16" s="73"/>
      <c r="I16" s="73"/>
      <c r="J16" s="73"/>
      <c r="K16" s="73"/>
      <c r="L16" s="167"/>
      <c r="M16" s="164"/>
      <c r="N16" s="73"/>
      <c r="O16" s="73"/>
      <c r="P16" s="119"/>
      <c r="Q16" s="1"/>
      <c r="R16" s="1"/>
      <c r="S16" s="1"/>
      <c r="T16" s="38"/>
      <c r="U16" s="3" t="s">
        <v>1372</v>
      </c>
      <c r="V16" s="3"/>
      <c r="W16" s="3"/>
      <c r="X16" s="3"/>
      <c r="Y16" s="3"/>
      <c r="Z16" s="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11"/>
      <c r="AT16" s="11"/>
      <c r="AU16" s="11"/>
      <c r="AV16" s="229">
        <v>12</v>
      </c>
      <c r="AW16" s="229"/>
      <c r="AX16" s="11" t="s">
        <v>842</v>
      </c>
      <c r="AY16" s="33"/>
      <c r="AZ16" s="4"/>
      <c r="BA16" s="17"/>
      <c r="BB16" s="2">
        <f t="shared" si="0"/>
        <v>12</v>
      </c>
      <c r="BC16" s="10"/>
    </row>
    <row r="17" spans="1:55" ht="17.2" customHeight="1" x14ac:dyDescent="0.3">
      <c r="A17" s="7">
        <v>71</v>
      </c>
      <c r="B17" s="28">
        <v>5136</v>
      </c>
      <c r="C17" s="149" t="s">
        <v>2969</v>
      </c>
      <c r="D17" s="106"/>
      <c r="E17" s="107"/>
      <c r="F17" s="107"/>
      <c r="G17" s="73"/>
      <c r="H17" s="73"/>
      <c r="I17" s="73"/>
      <c r="J17" s="73"/>
      <c r="K17" s="73"/>
      <c r="L17" s="167"/>
      <c r="M17" s="164"/>
      <c r="N17" s="73"/>
      <c r="O17" s="73"/>
      <c r="P17" s="119"/>
      <c r="Q17" s="1"/>
      <c r="R17" s="1"/>
      <c r="S17" s="1"/>
      <c r="T17" s="38"/>
      <c r="U17" s="3" t="s">
        <v>1371</v>
      </c>
      <c r="V17" s="3"/>
      <c r="W17" s="3"/>
      <c r="X17" s="3"/>
      <c r="Y17" s="3"/>
      <c r="Z17" s="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11"/>
      <c r="AT17" s="11"/>
      <c r="AU17" s="11"/>
      <c r="AV17" s="229">
        <v>11</v>
      </c>
      <c r="AW17" s="229"/>
      <c r="AX17" s="11" t="s">
        <v>842</v>
      </c>
      <c r="AY17" s="33"/>
      <c r="AZ17" s="4"/>
      <c r="BA17" s="17"/>
      <c r="BB17" s="2">
        <f t="shared" si="0"/>
        <v>11</v>
      </c>
      <c r="BC17" s="10"/>
    </row>
    <row r="18" spans="1:55" ht="17.2" customHeight="1" x14ac:dyDescent="0.3">
      <c r="A18" s="7">
        <v>71</v>
      </c>
      <c r="B18" s="7">
        <v>5137</v>
      </c>
      <c r="C18" s="149" t="s">
        <v>2968</v>
      </c>
      <c r="D18" s="106"/>
      <c r="E18" s="107"/>
      <c r="F18" s="107"/>
      <c r="G18" s="73"/>
      <c r="H18" s="73"/>
      <c r="I18" s="73"/>
      <c r="J18" s="73"/>
      <c r="K18" s="73"/>
      <c r="L18" s="167"/>
      <c r="M18" s="164"/>
      <c r="N18" s="73"/>
      <c r="O18" s="73"/>
      <c r="P18" s="119"/>
      <c r="Q18" s="1"/>
      <c r="R18" s="1"/>
      <c r="S18" s="1"/>
      <c r="T18" s="38"/>
      <c r="U18" s="3" t="s">
        <v>1370</v>
      </c>
      <c r="V18" s="3"/>
      <c r="W18" s="3"/>
      <c r="X18" s="3"/>
      <c r="Y18" s="3"/>
      <c r="Z18" s="3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11"/>
      <c r="AT18" s="11"/>
      <c r="AU18" s="11"/>
      <c r="AV18" s="229">
        <v>10</v>
      </c>
      <c r="AW18" s="229"/>
      <c r="AX18" s="11" t="s">
        <v>842</v>
      </c>
      <c r="AY18" s="33"/>
      <c r="AZ18" s="4"/>
      <c r="BA18" s="17"/>
      <c r="BB18" s="2">
        <f t="shared" si="0"/>
        <v>10</v>
      </c>
      <c r="BC18" s="10"/>
    </row>
    <row r="19" spans="1:55" ht="17.2" customHeight="1" x14ac:dyDescent="0.3">
      <c r="A19" s="7">
        <v>71</v>
      </c>
      <c r="B19" s="28">
        <v>5138</v>
      </c>
      <c r="C19" s="149" t="s">
        <v>2967</v>
      </c>
      <c r="D19" s="106"/>
      <c r="E19" s="107"/>
      <c r="F19" s="107"/>
      <c r="G19" s="73"/>
      <c r="H19" s="73"/>
      <c r="I19" s="73"/>
      <c r="J19" s="73"/>
      <c r="K19" s="73"/>
      <c r="L19" s="167"/>
      <c r="M19" s="164"/>
      <c r="N19" s="73"/>
      <c r="O19" s="73"/>
      <c r="P19" s="119"/>
      <c r="Q19" s="1"/>
      <c r="R19" s="1"/>
      <c r="S19" s="1"/>
      <c r="T19" s="38"/>
      <c r="U19" s="3" t="s">
        <v>1369</v>
      </c>
      <c r="V19" s="3"/>
      <c r="W19" s="3"/>
      <c r="X19" s="3"/>
      <c r="Y19" s="3"/>
      <c r="Z19" s="3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11"/>
      <c r="AT19" s="11"/>
      <c r="AU19" s="11"/>
      <c r="AV19" s="229">
        <v>9</v>
      </c>
      <c r="AW19" s="229"/>
      <c r="AX19" s="11" t="s">
        <v>842</v>
      </c>
      <c r="AY19" s="33"/>
      <c r="AZ19" s="4"/>
      <c r="BA19" s="17"/>
      <c r="BB19" s="2">
        <f t="shared" si="0"/>
        <v>9</v>
      </c>
      <c r="BC19" s="10"/>
    </row>
    <row r="20" spans="1:55" ht="17.2" customHeight="1" x14ac:dyDescent="0.3">
      <c r="A20" s="7">
        <v>71</v>
      </c>
      <c r="B20" s="7">
        <v>5139</v>
      </c>
      <c r="C20" s="149" t="s">
        <v>2966</v>
      </c>
      <c r="D20" s="106"/>
      <c r="E20" s="107"/>
      <c r="F20" s="107"/>
      <c r="G20" s="73"/>
      <c r="H20" s="73"/>
      <c r="I20" s="73"/>
      <c r="J20" s="73"/>
      <c r="K20" s="73"/>
      <c r="L20" s="167"/>
      <c r="M20" s="164"/>
      <c r="N20" s="73"/>
      <c r="O20" s="73"/>
      <c r="P20" s="119"/>
      <c r="Q20" s="1"/>
      <c r="R20" s="1"/>
      <c r="S20" s="1"/>
      <c r="T20" s="38"/>
      <c r="U20" s="3" t="s">
        <v>1368</v>
      </c>
      <c r="V20" s="3"/>
      <c r="W20" s="3"/>
      <c r="X20" s="3"/>
      <c r="Y20" s="3"/>
      <c r="Z20" s="3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11"/>
      <c r="AT20" s="11"/>
      <c r="AU20" s="11"/>
      <c r="AV20" s="229">
        <v>8</v>
      </c>
      <c r="AW20" s="229"/>
      <c r="AX20" s="11" t="s">
        <v>842</v>
      </c>
      <c r="AY20" s="33"/>
      <c r="AZ20" s="4"/>
      <c r="BA20" s="17"/>
      <c r="BB20" s="2">
        <f t="shared" si="0"/>
        <v>8</v>
      </c>
      <c r="BC20" s="10"/>
    </row>
    <row r="21" spans="1:55" ht="17.2" customHeight="1" x14ac:dyDescent="0.3">
      <c r="A21" s="7">
        <v>71</v>
      </c>
      <c r="B21" s="28">
        <v>5140</v>
      </c>
      <c r="C21" s="149" t="s">
        <v>2965</v>
      </c>
      <c r="D21" s="106"/>
      <c r="E21" s="107"/>
      <c r="F21" s="107"/>
      <c r="G21" s="73"/>
      <c r="H21" s="73"/>
      <c r="I21" s="73"/>
      <c r="J21" s="73"/>
      <c r="K21" s="73"/>
      <c r="L21" s="167"/>
      <c r="M21" s="164"/>
      <c r="N21" s="73"/>
      <c r="O21" s="73"/>
      <c r="P21" s="119"/>
      <c r="Q21" s="1"/>
      <c r="R21" s="1"/>
      <c r="S21" s="1"/>
      <c r="T21" s="38"/>
      <c r="U21" s="3" t="s">
        <v>1367</v>
      </c>
      <c r="V21" s="3"/>
      <c r="W21" s="3"/>
      <c r="X21" s="3"/>
      <c r="Y21" s="3"/>
      <c r="Z21" s="3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11"/>
      <c r="AT21" s="11"/>
      <c r="AU21" s="11"/>
      <c r="AV21" s="229">
        <v>7</v>
      </c>
      <c r="AW21" s="229"/>
      <c r="AX21" s="11" t="s">
        <v>842</v>
      </c>
      <c r="AY21" s="33"/>
      <c r="AZ21" s="4"/>
      <c r="BA21" s="17"/>
      <c r="BB21" s="2">
        <f t="shared" si="0"/>
        <v>7</v>
      </c>
      <c r="BC21" s="10"/>
    </row>
    <row r="22" spans="1:55" ht="17.2" customHeight="1" x14ac:dyDescent="0.3">
      <c r="A22" s="7">
        <v>71</v>
      </c>
      <c r="B22" s="7">
        <v>5141</v>
      </c>
      <c r="C22" s="149" t="s">
        <v>2964</v>
      </c>
      <c r="D22" s="106"/>
      <c r="E22" s="107"/>
      <c r="F22" s="107"/>
      <c r="G22" s="73"/>
      <c r="H22" s="73"/>
      <c r="I22" s="73"/>
      <c r="J22" s="73"/>
      <c r="K22" s="73"/>
      <c r="L22" s="167"/>
      <c r="M22" s="164"/>
      <c r="N22" s="73"/>
      <c r="O22" s="73"/>
      <c r="P22" s="119"/>
      <c r="Q22" s="1"/>
      <c r="R22" s="1"/>
      <c r="S22" s="1"/>
      <c r="T22" s="38"/>
      <c r="U22" s="3" t="s">
        <v>1366</v>
      </c>
      <c r="V22" s="3"/>
      <c r="W22" s="3"/>
      <c r="X22" s="3"/>
      <c r="Y22" s="3"/>
      <c r="Z22" s="3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11"/>
      <c r="AT22" s="11"/>
      <c r="AU22" s="11"/>
      <c r="AV22" s="229">
        <v>7</v>
      </c>
      <c r="AW22" s="229"/>
      <c r="AX22" s="11" t="s">
        <v>842</v>
      </c>
      <c r="AY22" s="33"/>
      <c r="AZ22" s="4"/>
      <c r="BA22" s="17"/>
      <c r="BB22" s="2">
        <f t="shared" si="0"/>
        <v>7</v>
      </c>
      <c r="BC22" s="10"/>
    </row>
    <row r="23" spans="1:55" ht="17.2" customHeight="1" x14ac:dyDescent="0.3">
      <c r="A23" s="7">
        <v>71</v>
      </c>
      <c r="B23" s="28">
        <v>5142</v>
      </c>
      <c r="C23" s="149" t="s">
        <v>2963</v>
      </c>
      <c r="D23" s="106"/>
      <c r="E23" s="107"/>
      <c r="F23" s="107"/>
      <c r="G23" s="73"/>
      <c r="H23" s="73"/>
      <c r="I23" s="73"/>
      <c r="J23" s="73"/>
      <c r="K23" s="73"/>
      <c r="L23" s="167"/>
      <c r="M23" s="164"/>
      <c r="N23" s="73"/>
      <c r="O23" s="73"/>
      <c r="P23" s="119"/>
      <c r="Q23" s="1"/>
      <c r="R23" s="1"/>
      <c r="S23" s="1"/>
      <c r="T23" s="38"/>
      <c r="U23" s="3" t="s">
        <v>1365</v>
      </c>
      <c r="V23" s="3"/>
      <c r="W23" s="3"/>
      <c r="X23" s="3"/>
      <c r="Y23" s="3"/>
      <c r="Z23" s="3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11"/>
      <c r="AT23" s="11"/>
      <c r="AU23" s="11"/>
      <c r="AV23" s="229">
        <v>6</v>
      </c>
      <c r="AW23" s="229"/>
      <c r="AX23" s="11" t="s">
        <v>842</v>
      </c>
      <c r="AY23" s="33"/>
      <c r="AZ23" s="4"/>
      <c r="BA23" s="17"/>
      <c r="BB23" s="2">
        <f t="shared" si="0"/>
        <v>6</v>
      </c>
      <c r="BC23" s="10"/>
    </row>
    <row r="24" spans="1:55" ht="17.2" customHeight="1" x14ac:dyDescent="0.3">
      <c r="A24" s="7">
        <v>71</v>
      </c>
      <c r="B24" s="7">
        <v>5143</v>
      </c>
      <c r="C24" s="149" t="s">
        <v>2962</v>
      </c>
      <c r="D24" s="106"/>
      <c r="E24" s="107"/>
      <c r="F24" s="107"/>
      <c r="G24" s="73"/>
      <c r="H24" s="73"/>
      <c r="I24" s="73"/>
      <c r="J24" s="73"/>
      <c r="K24" s="73"/>
      <c r="L24" s="167"/>
      <c r="M24" s="164"/>
      <c r="N24" s="73"/>
      <c r="O24" s="73"/>
      <c r="P24" s="119"/>
      <c r="Q24" s="1"/>
      <c r="R24" s="1"/>
      <c r="S24" s="1"/>
      <c r="T24" s="38"/>
      <c r="U24" s="3" t="s">
        <v>1364</v>
      </c>
      <c r="V24" s="3"/>
      <c r="W24" s="3"/>
      <c r="X24" s="3"/>
      <c r="Y24" s="3"/>
      <c r="Z24" s="3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1"/>
      <c r="AT24" s="11"/>
      <c r="AU24" s="11"/>
      <c r="AV24" s="229">
        <v>6</v>
      </c>
      <c r="AW24" s="229"/>
      <c r="AX24" s="11" t="s">
        <v>842</v>
      </c>
      <c r="AY24" s="33"/>
      <c r="AZ24" s="4"/>
      <c r="BA24" s="17"/>
      <c r="BB24" s="2">
        <f t="shared" si="0"/>
        <v>6</v>
      </c>
      <c r="BC24" s="10"/>
    </row>
    <row r="25" spans="1:55" ht="17.2" customHeight="1" x14ac:dyDescent="0.3">
      <c r="A25" s="7">
        <v>71</v>
      </c>
      <c r="B25" s="28">
        <v>5144</v>
      </c>
      <c r="C25" s="149" t="s">
        <v>2961</v>
      </c>
      <c r="D25" s="106"/>
      <c r="E25" s="107"/>
      <c r="F25" s="107"/>
      <c r="G25" s="73"/>
      <c r="H25" s="73"/>
      <c r="I25" s="73"/>
      <c r="J25" s="73"/>
      <c r="K25" s="73"/>
      <c r="L25" s="167"/>
      <c r="M25" s="164"/>
      <c r="N25" s="73"/>
      <c r="O25" s="73"/>
      <c r="P25" s="119"/>
      <c r="Q25" s="1"/>
      <c r="R25" s="1"/>
      <c r="S25" s="1"/>
      <c r="T25" s="38"/>
      <c r="U25" s="3" t="s">
        <v>1363</v>
      </c>
      <c r="V25" s="3"/>
      <c r="W25" s="3"/>
      <c r="X25" s="3"/>
      <c r="Y25" s="3"/>
      <c r="Z25" s="3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11"/>
      <c r="AT25" s="11"/>
      <c r="AU25" s="11"/>
      <c r="AV25" s="229">
        <v>6</v>
      </c>
      <c r="AW25" s="229"/>
      <c r="AX25" s="11" t="s">
        <v>842</v>
      </c>
      <c r="AY25" s="33"/>
      <c r="AZ25" s="4"/>
      <c r="BA25" s="17"/>
      <c r="BB25" s="2">
        <f t="shared" si="0"/>
        <v>6</v>
      </c>
      <c r="BC25" s="10"/>
    </row>
    <row r="26" spans="1:55" ht="17.2" customHeight="1" x14ac:dyDescent="0.3">
      <c r="A26" s="7">
        <v>71</v>
      </c>
      <c r="B26" s="7">
        <v>5145</v>
      </c>
      <c r="C26" s="149" t="s">
        <v>2960</v>
      </c>
      <c r="D26" s="106"/>
      <c r="E26" s="107"/>
      <c r="F26" s="107"/>
      <c r="G26" s="73"/>
      <c r="H26" s="73"/>
      <c r="I26" s="73"/>
      <c r="J26" s="73"/>
      <c r="K26" s="73"/>
      <c r="L26" s="167"/>
      <c r="M26" s="164"/>
      <c r="N26" s="73"/>
      <c r="O26" s="73"/>
      <c r="P26" s="119"/>
      <c r="Q26" s="1"/>
      <c r="R26" s="1"/>
      <c r="S26" s="1"/>
      <c r="T26" s="38"/>
      <c r="U26" s="3" t="s">
        <v>1362</v>
      </c>
      <c r="V26" s="3"/>
      <c r="W26" s="3"/>
      <c r="X26" s="3"/>
      <c r="Y26" s="3"/>
      <c r="Z26" s="3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1"/>
      <c r="AT26" s="11"/>
      <c r="AU26" s="11"/>
      <c r="AV26" s="229">
        <v>5</v>
      </c>
      <c r="AW26" s="229"/>
      <c r="AX26" s="11" t="s">
        <v>842</v>
      </c>
      <c r="AY26" s="33"/>
      <c r="AZ26" s="4"/>
      <c r="BA26" s="17"/>
      <c r="BB26" s="2">
        <f t="shared" si="0"/>
        <v>5</v>
      </c>
      <c r="BC26" s="10"/>
    </row>
    <row r="27" spans="1:55" ht="17.2" customHeight="1" x14ac:dyDescent="0.3">
      <c r="A27" s="7">
        <v>71</v>
      </c>
      <c r="B27" s="28">
        <v>5146</v>
      </c>
      <c r="C27" s="149" t="s">
        <v>2959</v>
      </c>
      <c r="D27" s="106"/>
      <c r="E27" s="107"/>
      <c r="F27" s="107"/>
      <c r="G27" s="73"/>
      <c r="H27" s="73"/>
      <c r="I27" s="73"/>
      <c r="J27" s="73"/>
      <c r="K27" s="73"/>
      <c r="L27" s="167"/>
      <c r="M27" s="162"/>
      <c r="N27" s="160"/>
      <c r="O27" s="160"/>
      <c r="P27" s="65"/>
      <c r="Q27" s="4"/>
      <c r="R27" s="4"/>
      <c r="S27" s="4"/>
      <c r="T27" s="17"/>
      <c r="U27" s="3" t="s">
        <v>1361</v>
      </c>
      <c r="V27" s="3"/>
      <c r="W27" s="3"/>
      <c r="X27" s="3"/>
      <c r="Y27" s="3"/>
      <c r="Z27" s="3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11"/>
      <c r="AT27" s="11"/>
      <c r="AU27" s="11"/>
      <c r="AV27" s="229">
        <v>5</v>
      </c>
      <c r="AW27" s="229"/>
      <c r="AX27" s="11" t="s">
        <v>842</v>
      </c>
      <c r="AY27" s="33"/>
      <c r="AZ27" s="4"/>
      <c r="BA27" s="17"/>
      <c r="BB27" s="2">
        <f t="shared" si="0"/>
        <v>5</v>
      </c>
      <c r="BC27" s="10"/>
    </row>
    <row r="28" spans="1:55" ht="17.2" customHeight="1" x14ac:dyDescent="0.3">
      <c r="A28" s="7">
        <v>71</v>
      </c>
      <c r="B28" s="7">
        <v>5200</v>
      </c>
      <c r="C28" s="149" t="s">
        <v>2958</v>
      </c>
      <c r="D28" s="106"/>
      <c r="E28" s="107"/>
      <c r="F28" s="107"/>
      <c r="G28" s="119"/>
      <c r="H28" s="107"/>
      <c r="I28" s="107"/>
      <c r="J28" s="107"/>
      <c r="K28" s="107"/>
      <c r="L28" s="108"/>
      <c r="M28" s="195" t="s">
        <v>2957</v>
      </c>
      <c r="N28" s="230"/>
      <c r="O28" s="230"/>
      <c r="P28" s="230"/>
      <c r="Q28" s="230"/>
      <c r="R28" s="230"/>
      <c r="S28" s="230"/>
      <c r="T28" s="231"/>
      <c r="U28" s="4" t="s">
        <v>1377</v>
      </c>
      <c r="V28" s="4"/>
      <c r="W28" s="4"/>
      <c r="X28" s="4"/>
      <c r="Y28" s="4"/>
      <c r="Z28" s="4"/>
      <c r="AA28" s="23"/>
      <c r="AB28" s="23"/>
      <c r="AC28" s="33"/>
      <c r="AD28" s="23"/>
      <c r="AE28" s="41"/>
      <c r="AF28" s="70"/>
      <c r="AG28" s="70"/>
      <c r="AH28" s="70"/>
      <c r="AI28" s="70"/>
      <c r="AJ28" s="70"/>
      <c r="AK28" s="26"/>
      <c r="AL28" s="26"/>
      <c r="AM28" s="26"/>
      <c r="AN28" s="26"/>
      <c r="AO28" s="26"/>
      <c r="AP28" s="26"/>
      <c r="AQ28" s="26"/>
      <c r="AR28" s="26"/>
      <c r="AS28" s="11"/>
      <c r="AT28" s="11"/>
      <c r="AU28" s="11"/>
      <c r="AV28" s="229">
        <v>15</v>
      </c>
      <c r="AW28" s="229"/>
      <c r="AX28" s="11" t="s">
        <v>842</v>
      </c>
      <c r="AY28" s="33"/>
      <c r="AZ28" s="4"/>
      <c r="BA28" s="17"/>
      <c r="BB28" s="2">
        <f t="shared" si="0"/>
        <v>15</v>
      </c>
      <c r="BC28" s="10"/>
    </row>
    <row r="29" spans="1:55" ht="17.2" customHeight="1" x14ac:dyDescent="0.3">
      <c r="A29" s="7">
        <v>71</v>
      </c>
      <c r="B29" s="7">
        <v>5201</v>
      </c>
      <c r="C29" s="149" t="s">
        <v>2956</v>
      </c>
      <c r="D29" s="106"/>
      <c r="E29" s="107"/>
      <c r="F29" s="107"/>
      <c r="G29" s="107"/>
      <c r="H29" s="107"/>
      <c r="I29" s="107"/>
      <c r="J29" s="107"/>
      <c r="K29" s="107"/>
      <c r="L29" s="108"/>
      <c r="M29" s="106"/>
      <c r="N29" s="107"/>
      <c r="O29" s="107"/>
      <c r="P29" s="119"/>
      <c r="Q29" s="1"/>
      <c r="R29" s="1"/>
      <c r="S29" s="1"/>
      <c r="T29" s="38"/>
      <c r="U29" s="3" t="s">
        <v>1376</v>
      </c>
      <c r="V29" s="4"/>
      <c r="W29" s="4"/>
      <c r="X29" s="4"/>
      <c r="Y29" s="4"/>
      <c r="Z29" s="4"/>
      <c r="AA29" s="23"/>
      <c r="AB29" s="23"/>
      <c r="AC29" s="33"/>
      <c r="AD29" s="23"/>
      <c r="AE29" s="41"/>
      <c r="AF29" s="70"/>
      <c r="AG29" s="70"/>
      <c r="AH29" s="70"/>
      <c r="AI29" s="70"/>
      <c r="AJ29" s="70"/>
      <c r="AK29" s="26"/>
      <c r="AL29" s="26"/>
      <c r="AM29" s="26"/>
      <c r="AN29" s="26"/>
      <c r="AO29" s="26"/>
      <c r="AP29" s="26"/>
      <c r="AQ29" s="26"/>
      <c r="AR29" s="26"/>
      <c r="AS29" s="11"/>
      <c r="AT29" s="11"/>
      <c r="AU29" s="11"/>
      <c r="AV29" s="229">
        <v>12</v>
      </c>
      <c r="AW29" s="229"/>
      <c r="AX29" s="11" t="s">
        <v>842</v>
      </c>
      <c r="AY29" s="33"/>
      <c r="AZ29" s="4"/>
      <c r="BA29" s="17"/>
      <c r="BB29" s="2">
        <f t="shared" si="0"/>
        <v>12</v>
      </c>
      <c r="BC29" s="10"/>
    </row>
    <row r="30" spans="1:55" ht="17.2" customHeight="1" x14ac:dyDescent="0.3">
      <c r="A30" s="7">
        <v>71</v>
      </c>
      <c r="B30" s="7">
        <v>5202</v>
      </c>
      <c r="C30" s="149" t="s">
        <v>2955</v>
      </c>
      <c r="D30" s="106"/>
      <c r="E30" s="107"/>
      <c r="F30" s="107"/>
      <c r="G30" s="107"/>
      <c r="H30" s="107"/>
      <c r="I30" s="107"/>
      <c r="J30" s="107"/>
      <c r="K30" s="107"/>
      <c r="L30" s="108"/>
      <c r="M30" s="106"/>
      <c r="N30" s="107"/>
      <c r="O30" s="107"/>
      <c r="P30" s="119"/>
      <c r="Q30" s="1"/>
      <c r="R30" s="1"/>
      <c r="S30" s="1"/>
      <c r="T30" s="38"/>
      <c r="U30" s="3" t="s">
        <v>1375</v>
      </c>
      <c r="V30" s="4"/>
      <c r="W30" s="4"/>
      <c r="X30" s="4"/>
      <c r="Y30" s="4"/>
      <c r="Z30" s="4"/>
      <c r="AA30" s="23"/>
      <c r="AB30" s="23"/>
      <c r="AC30" s="33"/>
      <c r="AD30" s="23"/>
      <c r="AE30" s="41"/>
      <c r="AF30" s="70"/>
      <c r="AG30" s="70"/>
      <c r="AH30" s="70"/>
      <c r="AI30" s="70"/>
      <c r="AJ30" s="70"/>
      <c r="AK30" s="26"/>
      <c r="AL30" s="26"/>
      <c r="AM30" s="26"/>
      <c r="AN30" s="26"/>
      <c r="AO30" s="26"/>
      <c r="AP30" s="26"/>
      <c r="AQ30" s="26"/>
      <c r="AR30" s="26"/>
      <c r="AS30" s="11"/>
      <c r="AT30" s="11"/>
      <c r="AU30" s="11"/>
      <c r="AV30" s="229">
        <v>10</v>
      </c>
      <c r="AW30" s="229"/>
      <c r="AX30" s="11" t="s">
        <v>842</v>
      </c>
      <c r="AY30" s="33"/>
      <c r="AZ30" s="4"/>
      <c r="BA30" s="17"/>
      <c r="BB30" s="2">
        <f t="shared" si="0"/>
        <v>10</v>
      </c>
      <c r="BC30" s="10"/>
    </row>
    <row r="31" spans="1:55" ht="17.2" customHeight="1" x14ac:dyDescent="0.3">
      <c r="A31" s="7">
        <v>71</v>
      </c>
      <c r="B31" s="7">
        <v>5203</v>
      </c>
      <c r="C31" s="149" t="s">
        <v>2954</v>
      </c>
      <c r="D31" s="106"/>
      <c r="E31" s="107"/>
      <c r="F31" s="107"/>
      <c r="G31" s="107"/>
      <c r="H31" s="107"/>
      <c r="I31" s="107"/>
      <c r="J31" s="107"/>
      <c r="K31" s="107"/>
      <c r="L31" s="108"/>
      <c r="M31" s="106"/>
      <c r="N31" s="107"/>
      <c r="O31" s="107"/>
      <c r="P31" s="119"/>
      <c r="Q31" s="1"/>
      <c r="R31" s="1"/>
      <c r="S31" s="1"/>
      <c r="T31" s="38"/>
      <c r="U31" s="3" t="s">
        <v>1374</v>
      </c>
      <c r="V31" s="3"/>
      <c r="W31" s="3"/>
      <c r="X31" s="3"/>
      <c r="Y31" s="3"/>
      <c r="Z31" s="3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11"/>
      <c r="AT31" s="11"/>
      <c r="AU31" s="11"/>
      <c r="AV31" s="229">
        <v>8</v>
      </c>
      <c r="AW31" s="229"/>
      <c r="AX31" s="11" t="s">
        <v>842</v>
      </c>
      <c r="AY31" s="33"/>
      <c r="AZ31" s="4"/>
      <c r="BA31" s="17"/>
      <c r="BB31" s="2">
        <f t="shared" si="0"/>
        <v>8</v>
      </c>
      <c r="BC31" s="10"/>
    </row>
    <row r="32" spans="1:55" ht="17.2" customHeight="1" x14ac:dyDescent="0.3">
      <c r="A32" s="7">
        <v>71</v>
      </c>
      <c r="B32" s="7">
        <v>5204</v>
      </c>
      <c r="C32" s="149" t="s">
        <v>2953</v>
      </c>
      <c r="D32" s="106"/>
      <c r="E32" s="107"/>
      <c r="F32" s="107"/>
      <c r="G32" s="107"/>
      <c r="H32" s="107"/>
      <c r="I32" s="107"/>
      <c r="J32" s="107"/>
      <c r="K32" s="107"/>
      <c r="L32" s="108"/>
      <c r="M32" s="106"/>
      <c r="N32" s="107"/>
      <c r="O32" s="107"/>
      <c r="P32" s="119"/>
      <c r="Q32" s="1"/>
      <c r="R32" s="1"/>
      <c r="S32" s="1"/>
      <c r="T32" s="38"/>
      <c r="U32" s="3" t="s">
        <v>1373</v>
      </c>
      <c r="V32" s="3"/>
      <c r="W32" s="3"/>
      <c r="X32" s="3"/>
      <c r="Y32" s="3"/>
      <c r="Z32" s="3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11"/>
      <c r="AT32" s="11"/>
      <c r="AU32" s="11"/>
      <c r="AV32" s="229">
        <v>7</v>
      </c>
      <c r="AW32" s="229"/>
      <c r="AX32" s="11" t="s">
        <v>842</v>
      </c>
      <c r="AY32" s="33"/>
      <c r="AZ32" s="4"/>
      <c r="BA32" s="17"/>
      <c r="BB32" s="2">
        <f t="shared" si="0"/>
        <v>7</v>
      </c>
      <c r="BC32" s="10"/>
    </row>
    <row r="33" spans="1:55" ht="17.2" customHeight="1" x14ac:dyDescent="0.3">
      <c r="A33" s="7">
        <v>71</v>
      </c>
      <c r="B33" s="7">
        <v>5205</v>
      </c>
      <c r="C33" s="149" t="s">
        <v>2952</v>
      </c>
      <c r="D33" s="106"/>
      <c r="E33" s="107"/>
      <c r="F33" s="107"/>
      <c r="G33" s="107"/>
      <c r="H33" s="107"/>
      <c r="I33" s="107"/>
      <c r="J33" s="107"/>
      <c r="K33" s="107"/>
      <c r="L33" s="108"/>
      <c r="M33" s="106"/>
      <c r="N33" s="107"/>
      <c r="O33" s="107"/>
      <c r="P33" s="119"/>
      <c r="Q33" s="1"/>
      <c r="R33" s="1"/>
      <c r="S33" s="1"/>
      <c r="T33" s="38"/>
      <c r="U33" s="3" t="s">
        <v>1372</v>
      </c>
      <c r="V33" s="3"/>
      <c r="W33" s="3"/>
      <c r="X33" s="3"/>
      <c r="Y33" s="3"/>
      <c r="Z33" s="3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11"/>
      <c r="AT33" s="11"/>
      <c r="AU33" s="11"/>
      <c r="AV33" s="229">
        <v>6</v>
      </c>
      <c r="AW33" s="229"/>
      <c r="AX33" s="11" t="s">
        <v>842</v>
      </c>
      <c r="AY33" s="33"/>
      <c r="AZ33" s="4"/>
      <c r="BA33" s="17"/>
      <c r="BB33" s="2">
        <f t="shared" si="0"/>
        <v>6</v>
      </c>
      <c r="BC33" s="10"/>
    </row>
    <row r="34" spans="1:55" ht="17.2" customHeight="1" x14ac:dyDescent="0.3">
      <c r="A34" s="7">
        <v>71</v>
      </c>
      <c r="B34" s="7">
        <v>5206</v>
      </c>
      <c r="C34" s="149" t="s">
        <v>2951</v>
      </c>
      <c r="D34" s="106"/>
      <c r="E34" s="107"/>
      <c r="F34" s="107"/>
      <c r="G34" s="107"/>
      <c r="H34" s="107"/>
      <c r="I34" s="107"/>
      <c r="J34" s="107"/>
      <c r="K34" s="107"/>
      <c r="L34" s="108"/>
      <c r="M34" s="106"/>
      <c r="N34" s="107"/>
      <c r="O34" s="107"/>
      <c r="P34" s="119"/>
      <c r="Q34" s="1"/>
      <c r="R34" s="1"/>
      <c r="S34" s="1"/>
      <c r="T34" s="38"/>
      <c r="U34" s="3" t="s">
        <v>1371</v>
      </c>
      <c r="V34" s="3"/>
      <c r="W34" s="3"/>
      <c r="X34" s="3"/>
      <c r="Y34" s="3"/>
      <c r="Z34" s="3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11"/>
      <c r="AT34" s="11"/>
      <c r="AU34" s="11"/>
      <c r="AV34" s="229">
        <v>6</v>
      </c>
      <c r="AW34" s="229"/>
      <c r="AX34" s="11" t="s">
        <v>842</v>
      </c>
      <c r="AY34" s="33"/>
      <c r="AZ34" s="4"/>
      <c r="BA34" s="17"/>
      <c r="BB34" s="2">
        <f t="shared" si="0"/>
        <v>6</v>
      </c>
      <c r="BC34" s="10"/>
    </row>
    <row r="35" spans="1:55" ht="17.2" customHeight="1" x14ac:dyDescent="0.3">
      <c r="A35" s="7">
        <v>71</v>
      </c>
      <c r="B35" s="7">
        <v>5207</v>
      </c>
      <c r="C35" s="149" t="s">
        <v>2950</v>
      </c>
      <c r="D35" s="106"/>
      <c r="E35" s="107"/>
      <c r="F35" s="107"/>
      <c r="G35" s="107"/>
      <c r="H35" s="107"/>
      <c r="I35" s="107"/>
      <c r="J35" s="107"/>
      <c r="K35" s="107"/>
      <c r="L35" s="108"/>
      <c r="M35" s="106"/>
      <c r="N35" s="107"/>
      <c r="O35" s="107"/>
      <c r="P35" s="119"/>
      <c r="Q35" s="1"/>
      <c r="R35" s="1"/>
      <c r="S35" s="1"/>
      <c r="T35" s="38"/>
      <c r="U35" s="3" t="s">
        <v>1370</v>
      </c>
      <c r="V35" s="3"/>
      <c r="W35" s="3"/>
      <c r="X35" s="3"/>
      <c r="Y35" s="3"/>
      <c r="Z35" s="3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11"/>
      <c r="AT35" s="11"/>
      <c r="AU35" s="11"/>
      <c r="AV35" s="229">
        <v>5</v>
      </c>
      <c r="AW35" s="229"/>
      <c r="AX35" s="11" t="s">
        <v>842</v>
      </c>
      <c r="AY35" s="33"/>
      <c r="AZ35" s="4"/>
      <c r="BA35" s="17"/>
      <c r="BB35" s="2">
        <f t="shared" si="0"/>
        <v>5</v>
      </c>
      <c r="BC35" s="10"/>
    </row>
    <row r="36" spans="1:55" ht="17.2" customHeight="1" x14ac:dyDescent="0.3">
      <c r="A36" s="7">
        <v>71</v>
      </c>
      <c r="B36" s="7">
        <v>5208</v>
      </c>
      <c r="C36" s="149" t="s">
        <v>2949</v>
      </c>
      <c r="D36" s="106"/>
      <c r="E36" s="107"/>
      <c r="F36" s="107"/>
      <c r="G36" s="107"/>
      <c r="H36" s="107"/>
      <c r="I36" s="107"/>
      <c r="J36" s="107"/>
      <c r="K36" s="107"/>
      <c r="L36" s="108"/>
      <c r="M36" s="106"/>
      <c r="N36" s="107"/>
      <c r="O36" s="107"/>
      <c r="P36" s="119"/>
      <c r="Q36" s="1"/>
      <c r="R36" s="1"/>
      <c r="S36" s="1"/>
      <c r="T36" s="38"/>
      <c r="U36" s="3" t="s">
        <v>1369</v>
      </c>
      <c r="V36" s="3"/>
      <c r="W36" s="3"/>
      <c r="X36" s="3"/>
      <c r="Y36" s="3"/>
      <c r="Z36" s="3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11"/>
      <c r="AT36" s="11"/>
      <c r="AU36" s="11"/>
      <c r="AV36" s="229">
        <v>5</v>
      </c>
      <c r="AW36" s="229"/>
      <c r="AX36" s="11" t="s">
        <v>842</v>
      </c>
      <c r="AY36" s="33"/>
      <c r="AZ36" s="4"/>
      <c r="BA36" s="17"/>
      <c r="BB36" s="2">
        <f t="shared" si="0"/>
        <v>5</v>
      </c>
      <c r="BC36" s="10"/>
    </row>
    <row r="37" spans="1:55" ht="17.2" customHeight="1" x14ac:dyDescent="0.3">
      <c r="A37" s="7">
        <v>71</v>
      </c>
      <c r="B37" s="7">
        <v>5209</v>
      </c>
      <c r="C37" s="149" t="s">
        <v>2948</v>
      </c>
      <c r="D37" s="106"/>
      <c r="E37" s="107"/>
      <c r="F37" s="107"/>
      <c r="G37" s="107"/>
      <c r="H37" s="107"/>
      <c r="I37" s="107"/>
      <c r="J37" s="107"/>
      <c r="K37" s="107"/>
      <c r="L37" s="108"/>
      <c r="M37" s="106"/>
      <c r="N37" s="107"/>
      <c r="O37" s="107"/>
      <c r="P37" s="119"/>
      <c r="Q37" s="1"/>
      <c r="R37" s="1"/>
      <c r="S37" s="1"/>
      <c r="T37" s="38"/>
      <c r="U37" s="3" t="s">
        <v>1368</v>
      </c>
      <c r="V37" s="3"/>
      <c r="W37" s="3"/>
      <c r="X37" s="3"/>
      <c r="Y37" s="3"/>
      <c r="Z37" s="3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11"/>
      <c r="AT37" s="11"/>
      <c r="AU37" s="11"/>
      <c r="AV37" s="229">
        <v>4</v>
      </c>
      <c r="AW37" s="229"/>
      <c r="AX37" s="11" t="s">
        <v>842</v>
      </c>
      <c r="AY37" s="33"/>
      <c r="AZ37" s="4"/>
      <c r="BA37" s="17"/>
      <c r="BB37" s="2">
        <f t="shared" si="0"/>
        <v>4</v>
      </c>
      <c r="BC37" s="10"/>
    </row>
    <row r="38" spans="1:55" ht="17.2" customHeight="1" x14ac:dyDescent="0.3">
      <c r="A38" s="7">
        <v>71</v>
      </c>
      <c r="B38" s="7">
        <v>5210</v>
      </c>
      <c r="C38" s="149" t="s">
        <v>2947</v>
      </c>
      <c r="D38" s="106"/>
      <c r="E38" s="107"/>
      <c r="F38" s="107"/>
      <c r="G38" s="107"/>
      <c r="H38" s="107"/>
      <c r="I38" s="107"/>
      <c r="J38" s="107"/>
      <c r="K38" s="107"/>
      <c r="L38" s="108"/>
      <c r="M38" s="106"/>
      <c r="N38" s="107"/>
      <c r="O38" s="107"/>
      <c r="P38" s="119"/>
      <c r="Q38" s="1"/>
      <c r="R38" s="1"/>
      <c r="S38" s="1"/>
      <c r="T38" s="38"/>
      <c r="U38" s="3" t="s">
        <v>1367</v>
      </c>
      <c r="V38" s="3"/>
      <c r="W38" s="3"/>
      <c r="X38" s="3"/>
      <c r="Y38" s="3"/>
      <c r="Z38" s="3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11"/>
      <c r="AT38" s="11"/>
      <c r="AU38" s="11"/>
      <c r="AV38" s="229">
        <v>4</v>
      </c>
      <c r="AW38" s="229"/>
      <c r="AX38" s="11" t="s">
        <v>842</v>
      </c>
      <c r="AY38" s="33"/>
      <c r="AZ38" s="4"/>
      <c r="BA38" s="17"/>
      <c r="BB38" s="2">
        <f t="shared" si="0"/>
        <v>4</v>
      </c>
      <c r="BC38" s="10"/>
    </row>
    <row r="39" spans="1:55" ht="17.2" customHeight="1" x14ac:dyDescent="0.3">
      <c r="A39" s="7">
        <v>71</v>
      </c>
      <c r="B39" s="7">
        <v>5211</v>
      </c>
      <c r="C39" s="149" t="s">
        <v>2946</v>
      </c>
      <c r="D39" s="106"/>
      <c r="E39" s="107"/>
      <c r="F39" s="107"/>
      <c r="G39" s="107"/>
      <c r="H39" s="107"/>
      <c r="I39" s="107"/>
      <c r="J39" s="107"/>
      <c r="K39" s="107"/>
      <c r="L39" s="108"/>
      <c r="M39" s="106"/>
      <c r="N39" s="107"/>
      <c r="O39" s="107"/>
      <c r="P39" s="119"/>
      <c r="Q39" s="1"/>
      <c r="R39" s="1"/>
      <c r="S39" s="1"/>
      <c r="T39" s="38"/>
      <c r="U39" s="3" t="s">
        <v>1366</v>
      </c>
      <c r="V39" s="3"/>
      <c r="W39" s="3"/>
      <c r="X39" s="3"/>
      <c r="Y39" s="3"/>
      <c r="Z39" s="3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11"/>
      <c r="AT39" s="11"/>
      <c r="AU39" s="11"/>
      <c r="AV39" s="229">
        <v>4</v>
      </c>
      <c r="AW39" s="229"/>
      <c r="AX39" s="11" t="s">
        <v>842</v>
      </c>
      <c r="AY39" s="33"/>
      <c r="AZ39" s="4"/>
      <c r="BA39" s="17"/>
      <c r="BB39" s="2">
        <f t="shared" si="0"/>
        <v>4</v>
      </c>
      <c r="BC39" s="10"/>
    </row>
    <row r="40" spans="1:55" ht="17.2" customHeight="1" x14ac:dyDescent="0.3">
      <c r="A40" s="7">
        <v>71</v>
      </c>
      <c r="B40" s="7">
        <v>5212</v>
      </c>
      <c r="C40" s="149" t="s">
        <v>2945</v>
      </c>
      <c r="D40" s="106"/>
      <c r="E40" s="107"/>
      <c r="F40" s="107"/>
      <c r="G40" s="107"/>
      <c r="H40" s="107"/>
      <c r="I40" s="107"/>
      <c r="J40" s="107"/>
      <c r="K40" s="107"/>
      <c r="L40" s="108"/>
      <c r="M40" s="106"/>
      <c r="N40" s="107"/>
      <c r="O40" s="107"/>
      <c r="P40" s="119"/>
      <c r="Q40" s="1"/>
      <c r="R40" s="1"/>
      <c r="S40" s="1"/>
      <c r="T40" s="38"/>
      <c r="U40" s="3" t="s">
        <v>1365</v>
      </c>
      <c r="V40" s="3"/>
      <c r="W40" s="3"/>
      <c r="X40" s="3"/>
      <c r="Y40" s="3"/>
      <c r="Z40" s="3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11"/>
      <c r="AT40" s="11"/>
      <c r="AU40" s="11"/>
      <c r="AV40" s="229">
        <v>3</v>
      </c>
      <c r="AW40" s="229"/>
      <c r="AX40" s="11" t="s">
        <v>842</v>
      </c>
      <c r="AY40" s="33"/>
      <c r="AZ40" s="4"/>
      <c r="BA40" s="17"/>
      <c r="BB40" s="2">
        <f t="shared" si="0"/>
        <v>3</v>
      </c>
      <c r="BC40" s="10"/>
    </row>
    <row r="41" spans="1:55" ht="17.2" customHeight="1" x14ac:dyDescent="0.3">
      <c r="A41" s="7">
        <v>71</v>
      </c>
      <c r="B41" s="7">
        <v>5213</v>
      </c>
      <c r="C41" s="149" t="s">
        <v>2944</v>
      </c>
      <c r="D41" s="106"/>
      <c r="E41" s="107"/>
      <c r="F41" s="107"/>
      <c r="G41" s="107"/>
      <c r="H41" s="107"/>
      <c r="I41" s="107"/>
      <c r="J41" s="107"/>
      <c r="K41" s="107"/>
      <c r="L41" s="108"/>
      <c r="M41" s="106"/>
      <c r="N41" s="107"/>
      <c r="O41" s="107"/>
      <c r="P41" s="119"/>
      <c r="Q41" s="1"/>
      <c r="R41" s="1"/>
      <c r="S41" s="1"/>
      <c r="T41" s="38"/>
      <c r="U41" s="3" t="s">
        <v>1364</v>
      </c>
      <c r="V41" s="3"/>
      <c r="W41" s="3"/>
      <c r="X41" s="3"/>
      <c r="Y41" s="3"/>
      <c r="Z41" s="3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11"/>
      <c r="AT41" s="11"/>
      <c r="AU41" s="11"/>
      <c r="AV41" s="229">
        <v>3</v>
      </c>
      <c r="AW41" s="229"/>
      <c r="AX41" s="11" t="s">
        <v>842</v>
      </c>
      <c r="AY41" s="33"/>
      <c r="AZ41" s="4"/>
      <c r="BA41" s="17"/>
      <c r="BB41" s="2">
        <f t="shared" si="0"/>
        <v>3</v>
      </c>
      <c r="BC41" s="10"/>
    </row>
    <row r="42" spans="1:55" ht="17.2" customHeight="1" x14ac:dyDescent="0.3">
      <c r="A42" s="7">
        <v>71</v>
      </c>
      <c r="B42" s="7">
        <v>5214</v>
      </c>
      <c r="C42" s="149" t="s">
        <v>2943</v>
      </c>
      <c r="D42" s="106"/>
      <c r="E42" s="107"/>
      <c r="F42" s="107"/>
      <c r="G42" s="107"/>
      <c r="H42" s="107"/>
      <c r="I42" s="107"/>
      <c r="J42" s="107"/>
      <c r="K42" s="107"/>
      <c r="L42" s="108"/>
      <c r="M42" s="106"/>
      <c r="N42" s="107"/>
      <c r="O42" s="107"/>
      <c r="P42" s="119"/>
      <c r="Q42" s="1"/>
      <c r="R42" s="1"/>
      <c r="S42" s="1"/>
      <c r="T42" s="38"/>
      <c r="U42" s="3" t="s">
        <v>1363</v>
      </c>
      <c r="V42" s="3"/>
      <c r="W42" s="3"/>
      <c r="X42" s="3"/>
      <c r="Y42" s="3"/>
      <c r="Z42" s="3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11"/>
      <c r="AT42" s="11"/>
      <c r="AU42" s="11"/>
      <c r="AV42" s="229">
        <v>3</v>
      </c>
      <c r="AW42" s="229"/>
      <c r="AX42" s="11" t="s">
        <v>842</v>
      </c>
      <c r="AY42" s="33"/>
      <c r="AZ42" s="4"/>
      <c r="BA42" s="17"/>
      <c r="BB42" s="2">
        <f t="shared" si="0"/>
        <v>3</v>
      </c>
      <c r="BC42" s="10"/>
    </row>
    <row r="43" spans="1:55" ht="17.2" customHeight="1" x14ac:dyDescent="0.3">
      <c r="A43" s="7">
        <v>71</v>
      </c>
      <c r="B43" s="7">
        <v>5215</v>
      </c>
      <c r="C43" s="149" t="s">
        <v>2942</v>
      </c>
      <c r="D43" s="106"/>
      <c r="E43" s="107"/>
      <c r="F43" s="107"/>
      <c r="G43" s="107"/>
      <c r="H43" s="107"/>
      <c r="I43" s="107"/>
      <c r="J43" s="107"/>
      <c r="K43" s="107"/>
      <c r="L43" s="108"/>
      <c r="M43" s="106"/>
      <c r="N43" s="107"/>
      <c r="O43" s="107"/>
      <c r="P43" s="119"/>
      <c r="Q43" s="1"/>
      <c r="R43" s="1"/>
      <c r="S43" s="1"/>
      <c r="T43" s="38"/>
      <c r="U43" s="3" t="s">
        <v>1362</v>
      </c>
      <c r="V43" s="3"/>
      <c r="W43" s="3"/>
      <c r="X43" s="3"/>
      <c r="Y43" s="3"/>
      <c r="Z43" s="3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11"/>
      <c r="AT43" s="11"/>
      <c r="AU43" s="11"/>
      <c r="AV43" s="229">
        <v>3</v>
      </c>
      <c r="AW43" s="229"/>
      <c r="AX43" s="11" t="s">
        <v>842</v>
      </c>
      <c r="AY43" s="33"/>
      <c r="AZ43" s="4"/>
      <c r="BA43" s="17"/>
      <c r="BB43" s="2">
        <f t="shared" si="0"/>
        <v>3</v>
      </c>
      <c r="BC43" s="10"/>
    </row>
    <row r="44" spans="1:55" ht="17.2" customHeight="1" x14ac:dyDescent="0.3">
      <c r="A44" s="7">
        <v>71</v>
      </c>
      <c r="B44" s="7">
        <v>5216</v>
      </c>
      <c r="C44" s="149" t="s">
        <v>2941</v>
      </c>
      <c r="D44" s="124"/>
      <c r="E44" s="125"/>
      <c r="F44" s="125"/>
      <c r="G44" s="125"/>
      <c r="H44" s="125"/>
      <c r="I44" s="125"/>
      <c r="J44" s="125"/>
      <c r="K44" s="125"/>
      <c r="L44" s="126"/>
      <c r="M44" s="124"/>
      <c r="N44" s="125"/>
      <c r="O44" s="125"/>
      <c r="P44" s="65"/>
      <c r="Q44" s="4"/>
      <c r="R44" s="4"/>
      <c r="S44" s="4"/>
      <c r="T44" s="17"/>
      <c r="U44" s="3" t="s">
        <v>1361</v>
      </c>
      <c r="V44" s="3"/>
      <c r="W44" s="3"/>
      <c r="X44" s="3"/>
      <c r="Y44" s="3"/>
      <c r="Z44" s="3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11"/>
      <c r="AT44" s="11"/>
      <c r="AU44" s="11"/>
      <c r="AV44" s="229">
        <v>3</v>
      </c>
      <c r="AW44" s="229"/>
      <c r="AX44" s="11" t="s">
        <v>842</v>
      </c>
      <c r="AY44" s="33"/>
      <c r="AZ44" s="4"/>
      <c r="BA44" s="17"/>
      <c r="BB44" s="2">
        <f t="shared" si="0"/>
        <v>3</v>
      </c>
      <c r="BC44" s="10"/>
    </row>
    <row r="45" spans="1:55" ht="17.2" customHeight="1" x14ac:dyDescent="0.3">
      <c r="A45" s="7">
        <v>71</v>
      </c>
      <c r="B45" s="9">
        <v>5485</v>
      </c>
      <c r="C45" s="6" t="s">
        <v>2940</v>
      </c>
      <c r="D45" s="40" t="s">
        <v>1360</v>
      </c>
      <c r="E45" s="157"/>
      <c r="F45" s="15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12"/>
      <c r="AT45" s="212"/>
      <c r="AU45" s="11"/>
      <c r="AV45" s="229">
        <v>12</v>
      </c>
      <c r="AW45" s="229"/>
      <c r="AX45" s="11" t="s">
        <v>842</v>
      </c>
      <c r="AY45" s="33"/>
      <c r="AZ45" s="4"/>
      <c r="BA45" s="17"/>
      <c r="BB45" s="2">
        <f t="shared" si="0"/>
        <v>12</v>
      </c>
      <c r="BC45" s="10"/>
    </row>
    <row r="46" spans="1:55" ht="17.2" customHeight="1" x14ac:dyDescent="0.3">
      <c r="A46" s="7">
        <v>71</v>
      </c>
      <c r="B46" s="9">
        <v>6590</v>
      </c>
      <c r="C46" s="6" t="s">
        <v>2939</v>
      </c>
      <c r="D46" s="40" t="s">
        <v>1359</v>
      </c>
      <c r="E46" s="157"/>
      <c r="F46" s="15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12"/>
      <c r="AT46" s="212"/>
      <c r="AU46" s="11"/>
      <c r="AV46" s="229">
        <v>240</v>
      </c>
      <c r="AW46" s="229"/>
      <c r="AX46" s="11" t="s">
        <v>842</v>
      </c>
      <c r="AY46" s="33"/>
      <c r="AZ46" s="4"/>
      <c r="BA46" s="17"/>
      <c r="BB46" s="2">
        <f t="shared" si="0"/>
        <v>240</v>
      </c>
      <c r="BC46" s="12"/>
    </row>
    <row r="47" spans="1:55" ht="17.2" customHeight="1" x14ac:dyDescent="0.3">
      <c r="A47" s="7">
        <v>71</v>
      </c>
      <c r="B47" s="9">
        <v>6621</v>
      </c>
      <c r="C47" s="149" t="s">
        <v>2938</v>
      </c>
      <c r="D47" s="42" t="s">
        <v>1358</v>
      </c>
      <c r="E47" s="159"/>
      <c r="F47" s="159"/>
      <c r="G47" s="159"/>
      <c r="H47" s="159"/>
      <c r="I47" s="159"/>
      <c r="J47" s="159"/>
      <c r="K47" s="159"/>
      <c r="L47" s="194"/>
      <c r="M47" s="40" t="s">
        <v>1357</v>
      </c>
      <c r="N47" s="160"/>
      <c r="O47" s="160"/>
      <c r="P47" s="160"/>
      <c r="Q47" s="160"/>
      <c r="R47" s="160"/>
      <c r="S47" s="160"/>
      <c r="T47" s="166"/>
      <c r="V47" s="4"/>
      <c r="W47" s="3"/>
      <c r="X47" s="3"/>
      <c r="Y47" s="3"/>
      <c r="Z47" s="3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12"/>
      <c r="AT47" s="212"/>
      <c r="AU47" s="11"/>
      <c r="AV47" s="229"/>
      <c r="AW47" s="229"/>
      <c r="AX47" s="11" t="s">
        <v>842</v>
      </c>
      <c r="AY47" s="33"/>
      <c r="AZ47" s="4"/>
      <c r="BA47" s="17"/>
      <c r="BB47" s="2"/>
      <c r="BC47" s="10" t="s">
        <v>843</v>
      </c>
    </row>
    <row r="48" spans="1:55" ht="17.2" customHeight="1" x14ac:dyDescent="0.3">
      <c r="A48" s="7">
        <v>71</v>
      </c>
      <c r="B48" s="9">
        <v>6616</v>
      </c>
      <c r="C48" s="149" t="s">
        <v>2937</v>
      </c>
      <c r="D48" s="48"/>
      <c r="E48" s="73"/>
      <c r="F48" s="73"/>
      <c r="G48" s="73"/>
      <c r="H48" s="73"/>
      <c r="I48" s="73"/>
      <c r="J48" s="73"/>
      <c r="K48" s="73"/>
      <c r="L48" s="73"/>
      <c r="M48" s="40" t="s">
        <v>1356</v>
      </c>
      <c r="N48" s="158"/>
      <c r="O48" s="158"/>
      <c r="P48" s="158"/>
      <c r="Q48" s="158"/>
      <c r="R48" s="158"/>
      <c r="S48" s="158"/>
      <c r="T48" s="163"/>
      <c r="U48" s="70"/>
      <c r="V48" s="3"/>
      <c r="W48" s="3"/>
      <c r="X48" s="3"/>
      <c r="Y48" s="3"/>
      <c r="Z48" s="3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11"/>
      <c r="AT48" s="11"/>
      <c r="AU48" s="11"/>
      <c r="AV48" s="229"/>
      <c r="AW48" s="229"/>
      <c r="AX48" s="11" t="s">
        <v>842</v>
      </c>
      <c r="AY48" s="33"/>
      <c r="AZ48" s="4"/>
      <c r="BA48" s="17"/>
      <c r="BB48" s="2"/>
      <c r="BC48" s="10"/>
    </row>
    <row r="49" spans="1:55" ht="17.2" customHeight="1" x14ac:dyDescent="0.3">
      <c r="A49" s="7">
        <v>71</v>
      </c>
      <c r="B49" s="7">
        <v>6596</v>
      </c>
      <c r="C49" s="149" t="s">
        <v>2936</v>
      </c>
      <c r="D49" s="164"/>
      <c r="E49" s="73"/>
      <c r="F49" s="73"/>
      <c r="G49" s="73"/>
      <c r="H49" s="73"/>
      <c r="I49" s="73"/>
      <c r="J49" s="73"/>
      <c r="K49" s="73"/>
      <c r="L49" s="73"/>
      <c r="M49" s="14" t="s">
        <v>1355</v>
      </c>
      <c r="N49" s="158"/>
      <c r="O49" s="158"/>
      <c r="P49" s="158"/>
      <c r="Q49" s="158"/>
      <c r="R49" s="158"/>
      <c r="S49" s="158"/>
      <c r="T49" s="163"/>
      <c r="U49" s="70"/>
      <c r="V49" s="3"/>
      <c r="W49" s="3"/>
      <c r="X49" s="3"/>
      <c r="Y49" s="3"/>
      <c r="Z49" s="3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11"/>
      <c r="AT49" s="11"/>
      <c r="AU49" s="11"/>
      <c r="AV49" s="229"/>
      <c r="AW49" s="229"/>
      <c r="AX49" s="11" t="s">
        <v>842</v>
      </c>
      <c r="AY49" s="33"/>
      <c r="AZ49" s="4"/>
      <c r="BA49" s="17"/>
      <c r="BB49" s="2"/>
      <c r="BC49" s="10"/>
    </row>
    <row r="50" spans="1:55" ht="17.2" customHeight="1" x14ac:dyDescent="0.3">
      <c r="A50" s="7">
        <v>71</v>
      </c>
      <c r="B50" s="7">
        <v>6601</v>
      </c>
      <c r="C50" s="149" t="s">
        <v>2935</v>
      </c>
      <c r="D50" s="164"/>
      <c r="E50" s="73"/>
      <c r="F50" s="73"/>
      <c r="G50" s="73"/>
      <c r="H50" s="73"/>
      <c r="I50" s="73"/>
      <c r="J50" s="73"/>
      <c r="K50" s="73"/>
      <c r="L50" s="73"/>
      <c r="M50" s="14" t="s">
        <v>1354</v>
      </c>
      <c r="N50" s="3"/>
      <c r="O50" s="160"/>
      <c r="P50" s="160"/>
      <c r="Q50" s="160"/>
      <c r="R50" s="160"/>
      <c r="S50" s="160"/>
      <c r="T50" s="166"/>
      <c r="U50" s="60"/>
      <c r="V50" s="4"/>
      <c r="W50" s="3"/>
      <c r="X50" s="3"/>
      <c r="Y50" s="3"/>
      <c r="Z50" s="3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12"/>
      <c r="AT50" s="212"/>
      <c r="AU50" s="11"/>
      <c r="AV50" s="229"/>
      <c r="AW50" s="229"/>
      <c r="AX50" s="11" t="s">
        <v>842</v>
      </c>
      <c r="AY50" s="33"/>
      <c r="AZ50" s="4"/>
      <c r="BA50" s="17"/>
      <c r="BB50" s="2"/>
      <c r="BC50" s="10"/>
    </row>
    <row r="51" spans="1:55" ht="17.2" customHeight="1" x14ac:dyDescent="0.3">
      <c r="A51" s="7">
        <v>71</v>
      </c>
      <c r="B51" s="9">
        <v>6606</v>
      </c>
      <c r="C51" s="149" t="s">
        <v>2934</v>
      </c>
      <c r="D51" s="164"/>
      <c r="E51" s="73"/>
      <c r="F51" s="73"/>
      <c r="G51" s="73"/>
      <c r="H51" s="73"/>
      <c r="I51" s="73"/>
      <c r="J51" s="73"/>
      <c r="K51" s="73"/>
      <c r="L51" s="73"/>
      <c r="M51" s="14" t="s">
        <v>1353</v>
      </c>
      <c r="N51" s="3"/>
      <c r="O51" s="160"/>
      <c r="P51" s="160"/>
      <c r="Q51" s="160"/>
      <c r="R51" s="160"/>
      <c r="S51" s="160"/>
      <c r="T51" s="166"/>
      <c r="U51" s="60"/>
      <c r="V51" s="4"/>
      <c r="W51" s="3"/>
      <c r="X51" s="3"/>
      <c r="Y51" s="3"/>
      <c r="Z51" s="3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12"/>
      <c r="AT51" s="212"/>
      <c r="AU51" s="11"/>
      <c r="AV51" s="229"/>
      <c r="AW51" s="229"/>
      <c r="AX51" s="11" t="s">
        <v>842</v>
      </c>
      <c r="AY51" s="33"/>
      <c r="AZ51" s="4"/>
      <c r="BA51" s="17"/>
      <c r="BB51" s="2"/>
      <c r="BC51" s="10"/>
    </row>
    <row r="52" spans="1:55" ht="17.2" customHeight="1" x14ac:dyDescent="0.3">
      <c r="A52" s="7">
        <v>71</v>
      </c>
      <c r="B52" s="9">
        <v>6611</v>
      </c>
      <c r="C52" s="149" t="s">
        <v>2933</v>
      </c>
      <c r="D52" s="40" t="s">
        <v>1352</v>
      </c>
      <c r="E52" s="157"/>
      <c r="F52" s="15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13"/>
      <c r="AT52" s="213"/>
      <c r="AU52" s="11"/>
      <c r="AV52" s="229"/>
      <c r="AW52" s="229"/>
      <c r="AX52" s="11" t="s">
        <v>842</v>
      </c>
      <c r="AY52" s="33"/>
      <c r="AZ52" s="4"/>
      <c r="BA52" s="17"/>
      <c r="BB52" s="2"/>
      <c r="BC52" s="10"/>
    </row>
    <row r="53" spans="1:55" ht="17.2" customHeight="1" x14ac:dyDescent="0.3">
      <c r="A53" s="82">
        <v>71</v>
      </c>
      <c r="B53" s="86">
        <v>6772</v>
      </c>
      <c r="C53" s="193" t="s">
        <v>2932</v>
      </c>
      <c r="D53" s="232" t="s">
        <v>1351</v>
      </c>
      <c r="E53" s="233"/>
      <c r="F53" s="233"/>
      <c r="G53" s="233"/>
      <c r="H53" s="233"/>
      <c r="I53" s="233"/>
      <c r="J53" s="233"/>
      <c r="K53" s="233"/>
      <c r="L53" s="233"/>
      <c r="M53" s="88" t="s">
        <v>1350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237"/>
      <c r="AT53" s="237"/>
      <c r="AU53" s="87"/>
      <c r="AV53" s="238"/>
      <c r="AW53" s="238"/>
      <c r="AX53" s="87" t="s">
        <v>842</v>
      </c>
      <c r="AY53" s="192"/>
      <c r="AZ53" s="89"/>
      <c r="BA53" s="156"/>
      <c r="BB53" s="84"/>
      <c r="BC53" s="10"/>
    </row>
    <row r="54" spans="1:55" ht="17.2" customHeight="1" x14ac:dyDescent="0.3">
      <c r="A54" s="82">
        <v>71</v>
      </c>
      <c r="B54" s="86">
        <v>6773</v>
      </c>
      <c r="C54" s="193" t="s">
        <v>2931</v>
      </c>
      <c r="D54" s="234"/>
      <c r="E54" s="235"/>
      <c r="F54" s="235"/>
      <c r="G54" s="235"/>
      <c r="H54" s="235"/>
      <c r="I54" s="235"/>
      <c r="J54" s="235"/>
      <c r="K54" s="235"/>
      <c r="L54" s="235"/>
      <c r="M54" s="88" t="s">
        <v>1216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237"/>
      <c r="AT54" s="237"/>
      <c r="AU54" s="87"/>
      <c r="AV54" s="238"/>
      <c r="AW54" s="238"/>
      <c r="AX54" s="87" t="s">
        <v>842</v>
      </c>
      <c r="AY54" s="192"/>
      <c r="AZ54" s="89"/>
      <c r="BA54" s="156"/>
      <c r="BB54" s="84"/>
      <c r="BC54" s="12"/>
    </row>
  </sheetData>
  <mergeCells count="61">
    <mergeCell ref="AS54:AT54"/>
    <mergeCell ref="AV54:AW54"/>
    <mergeCell ref="AS52:AT52"/>
    <mergeCell ref="AV52:AW52"/>
    <mergeCell ref="AS53:AT53"/>
    <mergeCell ref="AV53:AW53"/>
    <mergeCell ref="AV49:AW49"/>
    <mergeCell ref="AS50:AT50"/>
    <mergeCell ref="AV50:AW50"/>
    <mergeCell ref="AS51:AT51"/>
    <mergeCell ref="AV51:AW51"/>
    <mergeCell ref="AS46:AT46"/>
    <mergeCell ref="AV46:AW46"/>
    <mergeCell ref="AS47:AT47"/>
    <mergeCell ref="AV47:AW47"/>
    <mergeCell ref="AV48:AW48"/>
    <mergeCell ref="AV42:AW42"/>
    <mergeCell ref="AV43:AW43"/>
    <mergeCell ref="AV44:AW44"/>
    <mergeCell ref="AS45:AT45"/>
    <mergeCell ref="AV45:AW45"/>
    <mergeCell ref="AV37:AW37"/>
    <mergeCell ref="AV38:AW38"/>
    <mergeCell ref="AV39:AW39"/>
    <mergeCell ref="AV40:AW40"/>
    <mergeCell ref="AV41:AW41"/>
    <mergeCell ref="AV29:AW29"/>
    <mergeCell ref="AV30:AW30"/>
    <mergeCell ref="AV31:AW31"/>
    <mergeCell ref="AV35:AW35"/>
    <mergeCell ref="AV36:AW36"/>
    <mergeCell ref="AV7:AW7"/>
    <mergeCell ref="AV8:AW8"/>
    <mergeCell ref="AV9:AW9"/>
    <mergeCell ref="AS10:AT10"/>
    <mergeCell ref="AV10:AW10"/>
    <mergeCell ref="D53:L54"/>
    <mergeCell ref="D11:L11"/>
    <mergeCell ref="M11:T11"/>
    <mergeCell ref="AV11:AW11"/>
    <mergeCell ref="AV17:AW17"/>
    <mergeCell ref="AV12:AW12"/>
    <mergeCell ref="AV13:AW13"/>
    <mergeCell ref="AV14:AW14"/>
    <mergeCell ref="AV15:AW15"/>
    <mergeCell ref="AV16:AW16"/>
    <mergeCell ref="AV32:AW32"/>
    <mergeCell ref="AV33:AW33"/>
    <mergeCell ref="AV22:AW22"/>
    <mergeCell ref="AV23:AW23"/>
    <mergeCell ref="AV34:AW34"/>
    <mergeCell ref="AV24:AW24"/>
    <mergeCell ref="M28:T28"/>
    <mergeCell ref="AV28:AW28"/>
    <mergeCell ref="AV18:AW18"/>
    <mergeCell ref="AV19:AW19"/>
    <mergeCell ref="AV20:AW20"/>
    <mergeCell ref="AV21:AW21"/>
    <mergeCell ref="AV25:AW25"/>
    <mergeCell ref="AV26:AW26"/>
    <mergeCell ref="AV27:AW27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A1:BL128"/>
  <sheetViews>
    <sheetView zoomScaleNormal="100" zoomScaleSheetLayoutView="80" workbookViewId="0"/>
  </sheetViews>
  <sheetFormatPr defaultColWidth="9" defaultRowHeight="17.2" customHeight="1" x14ac:dyDescent="0.3"/>
  <cols>
    <col min="1" max="1" width="4.62890625" style="36" customWidth="1"/>
    <col min="2" max="2" width="7.62890625" style="36" customWidth="1"/>
    <col min="3" max="3" width="32.1015625" style="22" customWidth="1"/>
    <col min="4" max="7" width="2.3671875" style="36" customWidth="1"/>
    <col min="8" max="26" width="2.3671875" style="22" customWidth="1"/>
    <col min="27" max="30" width="2.3671875" style="36" customWidth="1"/>
    <col min="31" max="59" width="2.3671875" style="52" customWidth="1"/>
    <col min="60" max="61" width="2.3671875" style="36" customWidth="1"/>
    <col min="62" max="63" width="8.62890625" style="36" customWidth="1"/>
    <col min="64" max="64" width="2.89453125" style="36" customWidth="1"/>
    <col min="65" max="16384" width="9" style="36"/>
  </cols>
  <sheetData>
    <row r="1" spans="1:64" ht="17.2" customHeight="1" x14ac:dyDescent="0.3">
      <c r="A1" s="35"/>
    </row>
    <row r="2" spans="1:64" ht="17.2" customHeight="1" x14ac:dyDescent="0.3">
      <c r="A2" s="35"/>
    </row>
    <row r="3" spans="1:64" ht="17.2" customHeight="1" x14ac:dyDescent="0.3">
      <c r="A3" s="35"/>
    </row>
    <row r="4" spans="1:64" ht="17.2" customHeight="1" x14ac:dyDescent="0.3">
      <c r="A4" s="35"/>
      <c r="B4" s="146"/>
    </row>
    <row r="5" spans="1:64" ht="17.2" customHeight="1" x14ac:dyDescent="0.3">
      <c r="A5" s="21" t="s">
        <v>1317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54"/>
      <c r="AB5" s="54"/>
      <c r="AC5" s="54"/>
      <c r="AD5" s="34"/>
      <c r="AE5" s="54"/>
      <c r="AF5" s="54"/>
      <c r="AG5" s="54"/>
      <c r="AH5" s="54"/>
      <c r="AI5" s="54"/>
      <c r="AJ5" s="54" t="s">
        <v>1316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4"/>
      <c r="BI5" s="54"/>
      <c r="BJ5" s="20" t="s">
        <v>850</v>
      </c>
      <c r="BK5" s="20" t="s">
        <v>849</v>
      </c>
      <c r="BL5" s="119"/>
    </row>
    <row r="6" spans="1:64" ht="17.2" customHeight="1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65"/>
      <c r="AB6" s="65"/>
      <c r="AC6" s="65"/>
      <c r="AD6" s="65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5"/>
      <c r="BI6" s="65"/>
      <c r="BJ6" s="16" t="s">
        <v>1</v>
      </c>
      <c r="BK6" s="16" t="s">
        <v>0</v>
      </c>
      <c r="BL6" s="119"/>
    </row>
    <row r="7" spans="1:64" ht="14.25" customHeight="1" x14ac:dyDescent="0.3">
      <c r="A7" s="7">
        <v>71</v>
      </c>
      <c r="B7" s="27">
        <v>7000</v>
      </c>
      <c r="C7" s="149" t="s">
        <v>3105</v>
      </c>
      <c r="D7" s="50" t="s">
        <v>3104</v>
      </c>
      <c r="E7" s="49"/>
      <c r="F7" s="49"/>
      <c r="G7" s="49"/>
      <c r="H7" s="49"/>
      <c r="I7" s="49"/>
      <c r="J7" s="49"/>
      <c r="K7" s="49"/>
      <c r="L7" s="49"/>
      <c r="M7" s="239" t="s">
        <v>3103</v>
      </c>
      <c r="N7" s="240"/>
      <c r="O7" s="240"/>
      <c r="P7" s="240"/>
      <c r="Q7" s="240"/>
      <c r="R7" s="240"/>
      <c r="S7" s="240"/>
      <c r="T7" s="241"/>
      <c r="U7" s="1" t="s">
        <v>1314</v>
      </c>
      <c r="V7" s="1"/>
      <c r="W7" s="1"/>
      <c r="X7" s="1"/>
      <c r="Y7" s="1"/>
      <c r="Z7" s="1"/>
      <c r="AA7" s="1"/>
      <c r="AB7" s="38"/>
      <c r="AC7" s="37" t="s">
        <v>1313</v>
      </c>
      <c r="AD7" s="8"/>
      <c r="AE7" s="8"/>
      <c r="AF7" s="8"/>
      <c r="AG7" s="8"/>
      <c r="AH7" s="8"/>
      <c r="AI7" s="8"/>
      <c r="AJ7" s="8"/>
      <c r="AK7" s="8"/>
      <c r="AL7" s="8"/>
      <c r="AM7" s="4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212">
        <v>151</v>
      </c>
      <c r="BE7" s="212"/>
      <c r="BF7" s="33" t="s">
        <v>842</v>
      </c>
      <c r="BG7" s="105"/>
      <c r="BH7" s="129"/>
      <c r="BI7" s="130"/>
      <c r="BJ7" s="151">
        <f t="shared" ref="BJ7:BJ38" si="0">BD7</f>
        <v>151</v>
      </c>
      <c r="BK7" s="10" t="s">
        <v>846</v>
      </c>
    </row>
    <row r="8" spans="1:64" ht="14.1" x14ac:dyDescent="0.3">
      <c r="A8" s="7">
        <v>71</v>
      </c>
      <c r="B8" s="27">
        <v>7001</v>
      </c>
      <c r="C8" s="149" t="s">
        <v>3102</v>
      </c>
      <c r="D8" s="48"/>
      <c r="E8" s="47"/>
      <c r="F8" s="47"/>
      <c r="G8" s="47"/>
      <c r="H8" s="47"/>
      <c r="I8" s="47"/>
      <c r="J8" s="47"/>
      <c r="K8" s="47"/>
      <c r="L8" s="47"/>
      <c r="M8" s="242"/>
      <c r="N8" s="243"/>
      <c r="O8" s="243"/>
      <c r="P8" s="243"/>
      <c r="Q8" s="243"/>
      <c r="R8" s="243"/>
      <c r="S8" s="243"/>
      <c r="T8" s="244"/>
      <c r="U8" s="112"/>
      <c r="V8" s="112"/>
      <c r="W8" s="112"/>
      <c r="X8" s="112"/>
      <c r="Y8" s="112"/>
      <c r="Z8" s="112"/>
      <c r="AA8" s="112"/>
      <c r="AB8" s="113"/>
      <c r="AC8" s="42" t="s">
        <v>1311</v>
      </c>
      <c r="AD8" s="54"/>
      <c r="AE8" s="54"/>
      <c r="AF8" s="54"/>
      <c r="AG8" s="54"/>
      <c r="AH8" s="54"/>
      <c r="AI8" s="54"/>
      <c r="AJ8" s="54"/>
      <c r="AK8" s="54"/>
      <c r="AL8" s="30"/>
      <c r="AM8" s="3"/>
      <c r="AN8" s="41"/>
      <c r="AO8" s="41"/>
      <c r="AP8" s="41"/>
      <c r="AQ8" s="41"/>
      <c r="AR8" s="41"/>
      <c r="AS8" s="41"/>
      <c r="AT8" s="8"/>
      <c r="AU8" s="23"/>
      <c r="AV8" s="23"/>
      <c r="AW8" s="70"/>
      <c r="AX8" s="70"/>
      <c r="AY8" s="70"/>
      <c r="AZ8" s="70"/>
      <c r="BA8" s="70"/>
      <c r="BB8" s="70"/>
      <c r="BC8" s="70"/>
      <c r="BD8" s="212">
        <v>151</v>
      </c>
      <c r="BE8" s="212"/>
      <c r="BF8" s="33" t="s">
        <v>842</v>
      </c>
      <c r="BG8" s="33"/>
      <c r="BH8" s="4"/>
      <c r="BI8" s="17"/>
      <c r="BJ8" s="2">
        <f t="shared" si="0"/>
        <v>151</v>
      </c>
      <c r="BK8" s="10"/>
    </row>
    <row r="9" spans="1:64" ht="14.1" x14ac:dyDescent="0.3">
      <c r="A9" s="7">
        <v>71</v>
      </c>
      <c r="B9" s="27">
        <v>7002</v>
      </c>
      <c r="C9" s="149" t="s">
        <v>3101</v>
      </c>
      <c r="D9" s="106"/>
      <c r="E9" s="107"/>
      <c r="F9" s="107"/>
      <c r="G9" s="119"/>
      <c r="H9" s="112"/>
      <c r="I9" s="112"/>
      <c r="J9" s="112"/>
      <c r="K9" s="112"/>
      <c r="L9" s="112"/>
      <c r="M9" s="242"/>
      <c r="N9" s="243"/>
      <c r="O9" s="243"/>
      <c r="P9" s="243"/>
      <c r="Q9" s="243"/>
      <c r="R9" s="243"/>
      <c r="S9" s="243"/>
      <c r="T9" s="244"/>
      <c r="U9" s="112"/>
      <c r="V9" s="112"/>
      <c r="W9" s="112"/>
      <c r="X9" s="112"/>
      <c r="Y9" s="112"/>
      <c r="Z9" s="112"/>
      <c r="AA9" s="112"/>
      <c r="AB9" s="113"/>
      <c r="AC9" s="42" t="s">
        <v>1310</v>
      </c>
      <c r="AD9" s="54"/>
      <c r="AE9" s="54"/>
      <c r="AF9" s="54"/>
      <c r="AG9" s="54"/>
      <c r="AH9" s="54"/>
      <c r="AI9" s="54"/>
      <c r="AJ9" s="54"/>
      <c r="AK9" s="54"/>
      <c r="AL9" s="30"/>
      <c r="AM9" s="3"/>
      <c r="AN9" s="41"/>
      <c r="AO9" s="41"/>
      <c r="AP9" s="41"/>
      <c r="AQ9" s="41"/>
      <c r="AR9" s="41"/>
      <c r="AS9" s="41"/>
      <c r="AT9" s="41"/>
      <c r="AU9" s="23"/>
      <c r="AV9" s="23"/>
      <c r="AW9" s="70"/>
      <c r="AX9" s="70"/>
      <c r="AY9" s="70"/>
      <c r="AZ9" s="70"/>
      <c r="BA9" s="70"/>
      <c r="BB9" s="70"/>
      <c r="BC9" s="70"/>
      <c r="BD9" s="212">
        <v>101</v>
      </c>
      <c r="BE9" s="212"/>
      <c r="BF9" s="33" t="s">
        <v>842</v>
      </c>
      <c r="BG9" s="33"/>
      <c r="BH9" s="4"/>
      <c r="BI9" s="17"/>
      <c r="BJ9" s="2">
        <f t="shared" si="0"/>
        <v>101</v>
      </c>
      <c r="BK9" s="10"/>
    </row>
    <row r="10" spans="1:64" ht="14.1" x14ac:dyDescent="0.3">
      <c r="A10" s="7">
        <v>71</v>
      </c>
      <c r="B10" s="27">
        <v>7003</v>
      </c>
      <c r="C10" s="149" t="s">
        <v>3100</v>
      </c>
      <c r="D10" s="106"/>
      <c r="E10" s="107"/>
      <c r="F10" s="107"/>
      <c r="G10" s="119"/>
      <c r="H10" s="112"/>
      <c r="I10" s="112"/>
      <c r="J10" s="112"/>
      <c r="K10" s="112"/>
      <c r="L10" s="112"/>
      <c r="M10" s="111"/>
      <c r="N10" s="112"/>
      <c r="O10" s="112"/>
      <c r="P10" s="112"/>
      <c r="Q10" s="112"/>
      <c r="R10" s="112"/>
      <c r="S10" s="112"/>
      <c r="T10" s="113"/>
      <c r="U10" s="112"/>
      <c r="V10" s="112"/>
      <c r="W10" s="112"/>
      <c r="X10" s="112"/>
      <c r="Y10" s="112"/>
      <c r="Z10" s="112"/>
      <c r="AA10" s="112"/>
      <c r="AB10" s="113"/>
      <c r="AC10" s="42" t="s">
        <v>1309</v>
      </c>
      <c r="AD10" s="54"/>
      <c r="AE10" s="54"/>
      <c r="AF10" s="54"/>
      <c r="AG10" s="54"/>
      <c r="AH10" s="54"/>
      <c r="AI10" s="54"/>
      <c r="AJ10" s="54"/>
      <c r="AK10" s="54"/>
      <c r="AL10" s="30"/>
      <c r="AM10" s="3"/>
      <c r="AN10" s="41"/>
      <c r="AO10" s="41"/>
      <c r="AP10" s="41"/>
      <c r="AQ10" s="41"/>
      <c r="AR10" s="41"/>
      <c r="AS10" s="41"/>
      <c r="AT10" s="41"/>
      <c r="AU10" s="23"/>
      <c r="AV10" s="23"/>
      <c r="AW10" s="70"/>
      <c r="AX10" s="70"/>
      <c r="AY10" s="70"/>
      <c r="AZ10" s="70"/>
      <c r="BA10" s="70"/>
      <c r="BB10" s="70"/>
      <c r="BC10" s="70"/>
      <c r="BD10" s="212">
        <v>61</v>
      </c>
      <c r="BE10" s="212"/>
      <c r="BF10" s="33" t="s">
        <v>842</v>
      </c>
      <c r="BG10" s="33"/>
      <c r="BH10" s="4"/>
      <c r="BI10" s="17"/>
      <c r="BJ10" s="2">
        <f t="shared" si="0"/>
        <v>61</v>
      </c>
      <c r="BK10" s="10"/>
    </row>
    <row r="11" spans="1:64" ht="14.1" x14ac:dyDescent="0.3">
      <c r="A11" s="7">
        <v>71</v>
      </c>
      <c r="B11" s="27">
        <v>7004</v>
      </c>
      <c r="C11" s="149" t="s">
        <v>3099</v>
      </c>
      <c r="D11" s="106"/>
      <c r="E11" s="107"/>
      <c r="F11" s="107"/>
      <c r="G11" s="119"/>
      <c r="H11" s="112"/>
      <c r="I11" s="112"/>
      <c r="J11" s="112"/>
      <c r="K11" s="112"/>
      <c r="L11" s="112"/>
      <c r="M11" s="111"/>
      <c r="N11" s="112"/>
      <c r="O11" s="112"/>
      <c r="P11" s="112"/>
      <c r="Q11" s="112"/>
      <c r="R11" s="112"/>
      <c r="S11" s="112"/>
      <c r="T11" s="113"/>
      <c r="U11" s="112"/>
      <c r="V11" s="112"/>
      <c r="W11" s="112"/>
      <c r="X11" s="112"/>
      <c r="Y11" s="112"/>
      <c r="Z11" s="112"/>
      <c r="AA11" s="112"/>
      <c r="AB11" s="113"/>
      <c r="AC11" s="42" t="s">
        <v>1308</v>
      </c>
      <c r="AD11" s="54"/>
      <c r="AE11" s="54"/>
      <c r="AF11" s="54"/>
      <c r="AG11" s="54"/>
      <c r="AH11" s="54"/>
      <c r="AI11" s="54"/>
      <c r="AJ11" s="54"/>
      <c r="AK11" s="54"/>
      <c r="AL11" s="30"/>
      <c r="AM11" s="3"/>
      <c r="AN11" s="41"/>
      <c r="AO11" s="41"/>
      <c r="AP11" s="41"/>
      <c r="AQ11" s="41"/>
      <c r="AR11" s="41"/>
      <c r="AS11" s="41"/>
      <c r="AT11" s="41"/>
      <c r="AU11" s="23"/>
      <c r="AV11" s="23"/>
      <c r="AW11" s="70"/>
      <c r="AX11" s="70"/>
      <c r="AY11" s="70"/>
      <c r="AZ11" s="70"/>
      <c r="BA11" s="70"/>
      <c r="BB11" s="70"/>
      <c r="BC11" s="70"/>
      <c r="BD11" s="212">
        <v>43</v>
      </c>
      <c r="BE11" s="212"/>
      <c r="BF11" s="33" t="s">
        <v>842</v>
      </c>
      <c r="BG11" s="33"/>
      <c r="BH11" s="4"/>
      <c r="BI11" s="17"/>
      <c r="BJ11" s="2">
        <f t="shared" si="0"/>
        <v>43</v>
      </c>
      <c r="BK11" s="10"/>
    </row>
    <row r="12" spans="1:64" ht="14.1" x14ac:dyDescent="0.3">
      <c r="A12" s="7">
        <v>71</v>
      </c>
      <c r="B12" s="27">
        <v>7005</v>
      </c>
      <c r="C12" s="149" t="s">
        <v>3098</v>
      </c>
      <c r="M12" s="39"/>
      <c r="N12" s="1"/>
      <c r="O12" s="1"/>
      <c r="P12" s="1"/>
      <c r="Q12" s="1"/>
      <c r="R12" s="1"/>
      <c r="S12" s="1"/>
      <c r="T12" s="38"/>
      <c r="U12" s="1"/>
      <c r="AC12" s="5" t="s">
        <v>1241</v>
      </c>
      <c r="AD12" s="7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213">
        <v>34</v>
      </c>
      <c r="BE12" s="213"/>
      <c r="BF12" s="11" t="s">
        <v>842</v>
      </c>
      <c r="BG12" s="11"/>
      <c r="BH12" s="3"/>
      <c r="BI12" s="31"/>
      <c r="BJ12" s="2">
        <f t="shared" si="0"/>
        <v>34</v>
      </c>
      <c r="BK12" s="57"/>
    </row>
    <row r="13" spans="1:64" ht="14.1" x14ac:dyDescent="0.3">
      <c r="A13" s="7">
        <v>71</v>
      </c>
      <c r="B13" s="27">
        <v>7006</v>
      </c>
      <c r="C13" s="149" t="s">
        <v>3097</v>
      </c>
      <c r="M13" s="39"/>
      <c r="N13" s="1"/>
      <c r="O13" s="1"/>
      <c r="P13" s="1"/>
      <c r="Q13" s="1"/>
      <c r="R13" s="1"/>
      <c r="S13" s="1"/>
      <c r="T13" s="38"/>
      <c r="U13" s="1"/>
      <c r="AC13" s="5" t="s">
        <v>1240</v>
      </c>
      <c r="AD13" s="7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213">
        <v>28</v>
      </c>
      <c r="BE13" s="213"/>
      <c r="BF13" s="11" t="s">
        <v>842</v>
      </c>
      <c r="BG13" s="11"/>
      <c r="BH13" s="3"/>
      <c r="BI13" s="31"/>
      <c r="BJ13" s="2">
        <f t="shared" si="0"/>
        <v>28</v>
      </c>
      <c r="BK13" s="57"/>
    </row>
    <row r="14" spans="1:64" ht="14.1" x14ac:dyDescent="0.3">
      <c r="A14" s="7">
        <v>71</v>
      </c>
      <c r="B14" s="27">
        <v>7007</v>
      </c>
      <c r="C14" s="149" t="s">
        <v>3096</v>
      </c>
      <c r="M14" s="39"/>
      <c r="N14" s="1"/>
      <c r="O14" s="1"/>
      <c r="P14" s="1"/>
      <c r="Q14" s="1"/>
      <c r="R14" s="1"/>
      <c r="S14" s="1"/>
      <c r="T14" s="38"/>
      <c r="U14" s="1"/>
      <c r="AC14" s="5" t="s">
        <v>1239</v>
      </c>
      <c r="AD14" s="7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213">
        <v>23</v>
      </c>
      <c r="BE14" s="213"/>
      <c r="BF14" s="11" t="s">
        <v>842</v>
      </c>
      <c r="BG14" s="11"/>
      <c r="BH14" s="3"/>
      <c r="BI14" s="31"/>
      <c r="BJ14" s="2">
        <f t="shared" si="0"/>
        <v>23</v>
      </c>
      <c r="BK14" s="57"/>
    </row>
    <row r="15" spans="1:64" ht="14.1" x14ac:dyDescent="0.3">
      <c r="A15" s="7">
        <v>71</v>
      </c>
      <c r="B15" s="27">
        <v>7008</v>
      </c>
      <c r="C15" s="149" t="s">
        <v>3095</v>
      </c>
      <c r="M15" s="39"/>
      <c r="N15" s="1"/>
      <c r="O15" s="1"/>
      <c r="P15" s="1"/>
      <c r="Q15" s="1"/>
      <c r="R15" s="1"/>
      <c r="S15" s="1"/>
      <c r="T15" s="38"/>
      <c r="U15" s="1"/>
      <c r="AC15" s="5" t="s">
        <v>1238</v>
      </c>
      <c r="AD15" s="7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213">
        <v>20</v>
      </c>
      <c r="BE15" s="213"/>
      <c r="BF15" s="11" t="s">
        <v>842</v>
      </c>
      <c r="BG15" s="11"/>
      <c r="BH15" s="3"/>
      <c r="BI15" s="31"/>
      <c r="BJ15" s="2">
        <f t="shared" si="0"/>
        <v>20</v>
      </c>
      <c r="BK15" s="57"/>
    </row>
    <row r="16" spans="1:64" ht="14.1" x14ac:dyDescent="0.3">
      <c r="A16" s="7">
        <v>71</v>
      </c>
      <c r="B16" s="27">
        <v>7009</v>
      </c>
      <c r="C16" s="149" t="s">
        <v>3094</v>
      </c>
      <c r="M16" s="39"/>
      <c r="N16" s="1"/>
      <c r="O16" s="1"/>
      <c r="P16" s="1"/>
      <c r="Q16" s="1"/>
      <c r="R16" s="1"/>
      <c r="S16" s="1"/>
      <c r="T16" s="38"/>
      <c r="U16" s="1"/>
      <c r="AC16" s="5" t="s">
        <v>1237</v>
      </c>
      <c r="AD16" s="7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213">
        <v>18</v>
      </c>
      <c r="BE16" s="213"/>
      <c r="BF16" s="11" t="s">
        <v>842</v>
      </c>
      <c r="BG16" s="11"/>
      <c r="BH16" s="3"/>
      <c r="BI16" s="31"/>
      <c r="BJ16" s="2">
        <f t="shared" si="0"/>
        <v>18</v>
      </c>
      <c r="BK16" s="57"/>
    </row>
    <row r="17" spans="1:63" ht="14.1" x14ac:dyDescent="0.3">
      <c r="A17" s="7">
        <v>71</v>
      </c>
      <c r="B17" s="27">
        <v>7010</v>
      </c>
      <c r="C17" s="149" t="s">
        <v>3093</v>
      </c>
      <c r="D17" s="1"/>
      <c r="M17" s="39"/>
      <c r="N17" s="1"/>
      <c r="O17" s="1"/>
      <c r="P17" s="1"/>
      <c r="Q17" s="1"/>
      <c r="R17" s="1"/>
      <c r="S17" s="1"/>
      <c r="T17" s="38"/>
      <c r="U17" s="1"/>
      <c r="AC17" s="5" t="s">
        <v>1236</v>
      </c>
      <c r="AD17" s="7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213">
        <v>16</v>
      </c>
      <c r="BE17" s="213"/>
      <c r="BF17" s="11" t="s">
        <v>842</v>
      </c>
      <c r="BG17" s="11"/>
      <c r="BH17" s="3"/>
      <c r="BI17" s="31"/>
      <c r="BJ17" s="2">
        <f t="shared" si="0"/>
        <v>16</v>
      </c>
      <c r="BK17" s="57"/>
    </row>
    <row r="18" spans="1:63" ht="14.1" x14ac:dyDescent="0.3">
      <c r="A18" s="7">
        <v>71</v>
      </c>
      <c r="B18" s="27">
        <v>7011</v>
      </c>
      <c r="C18" s="149" t="s">
        <v>3092</v>
      </c>
      <c r="D18" s="1"/>
      <c r="M18" s="39"/>
      <c r="N18" s="1"/>
      <c r="O18" s="1"/>
      <c r="P18" s="1"/>
      <c r="Q18" s="1"/>
      <c r="R18" s="1"/>
      <c r="S18" s="1"/>
      <c r="T18" s="38"/>
      <c r="U18" s="1"/>
      <c r="AC18" s="5" t="s">
        <v>1235</v>
      </c>
      <c r="AD18" s="7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213">
        <v>14</v>
      </c>
      <c r="BE18" s="213"/>
      <c r="BF18" s="11" t="s">
        <v>842</v>
      </c>
      <c r="BG18" s="11"/>
      <c r="BH18" s="3"/>
      <c r="BI18" s="31"/>
      <c r="BJ18" s="2">
        <f t="shared" si="0"/>
        <v>14</v>
      </c>
      <c r="BK18" s="57"/>
    </row>
    <row r="19" spans="1:63" ht="14.1" x14ac:dyDescent="0.3">
      <c r="A19" s="7">
        <v>71</v>
      </c>
      <c r="B19" s="27">
        <v>7012</v>
      </c>
      <c r="C19" s="149" t="s">
        <v>3091</v>
      </c>
      <c r="D19" s="1"/>
      <c r="M19" s="39"/>
      <c r="N19" s="1"/>
      <c r="O19" s="1"/>
      <c r="P19" s="1"/>
      <c r="Q19" s="1"/>
      <c r="R19" s="1"/>
      <c r="S19" s="1"/>
      <c r="T19" s="38"/>
      <c r="U19" s="1"/>
      <c r="AC19" s="5" t="s">
        <v>1234</v>
      </c>
      <c r="AD19" s="7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213">
        <v>14</v>
      </c>
      <c r="BE19" s="213"/>
      <c r="BF19" s="11" t="s">
        <v>842</v>
      </c>
      <c r="BG19" s="11"/>
      <c r="BH19" s="3"/>
      <c r="BI19" s="31"/>
      <c r="BJ19" s="2">
        <f t="shared" si="0"/>
        <v>14</v>
      </c>
      <c r="BK19" s="57"/>
    </row>
    <row r="20" spans="1:63" ht="14.1" x14ac:dyDescent="0.3">
      <c r="A20" s="7">
        <v>71</v>
      </c>
      <c r="B20" s="27">
        <v>7013</v>
      </c>
      <c r="C20" s="149" t="s">
        <v>3090</v>
      </c>
      <c r="D20" s="1"/>
      <c r="M20" s="39"/>
      <c r="N20" s="1"/>
      <c r="O20" s="1"/>
      <c r="P20" s="1"/>
      <c r="Q20" s="1"/>
      <c r="R20" s="1"/>
      <c r="S20" s="1"/>
      <c r="T20" s="38"/>
      <c r="U20" s="1"/>
      <c r="AC20" s="5" t="s">
        <v>1233</v>
      </c>
      <c r="AD20" s="7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213">
        <v>12</v>
      </c>
      <c r="BE20" s="213"/>
      <c r="BF20" s="11" t="s">
        <v>842</v>
      </c>
      <c r="BG20" s="11"/>
      <c r="BH20" s="3"/>
      <c r="BI20" s="31"/>
      <c r="BJ20" s="2">
        <f t="shared" si="0"/>
        <v>12</v>
      </c>
      <c r="BK20" s="57"/>
    </row>
    <row r="21" spans="1:63" ht="14.1" x14ac:dyDescent="0.3">
      <c r="A21" s="7">
        <v>71</v>
      </c>
      <c r="B21" s="27">
        <v>7014</v>
      </c>
      <c r="C21" s="149" t="s">
        <v>3089</v>
      </c>
      <c r="D21" s="1"/>
      <c r="M21" s="39"/>
      <c r="N21" s="1"/>
      <c r="O21" s="1"/>
      <c r="P21" s="1"/>
      <c r="Q21" s="1"/>
      <c r="R21" s="1"/>
      <c r="S21" s="1"/>
      <c r="T21" s="38"/>
      <c r="U21" s="1"/>
      <c r="AC21" s="5" t="s">
        <v>1232</v>
      </c>
      <c r="AD21" s="7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13">
        <v>11</v>
      </c>
      <c r="BE21" s="213"/>
      <c r="BF21" s="11" t="s">
        <v>842</v>
      </c>
      <c r="BG21" s="11"/>
      <c r="BH21" s="3"/>
      <c r="BI21" s="31"/>
      <c r="BJ21" s="2">
        <f t="shared" si="0"/>
        <v>11</v>
      </c>
      <c r="BK21" s="57"/>
    </row>
    <row r="22" spans="1:63" ht="14.1" x14ac:dyDescent="0.3">
      <c r="A22" s="7">
        <v>71</v>
      </c>
      <c r="B22" s="27">
        <v>7015</v>
      </c>
      <c r="C22" s="149" t="s">
        <v>3088</v>
      </c>
      <c r="D22" s="1"/>
      <c r="M22" s="39"/>
      <c r="N22" s="1"/>
      <c r="O22" s="1"/>
      <c r="P22" s="1"/>
      <c r="Q22" s="1"/>
      <c r="R22" s="1"/>
      <c r="S22" s="1"/>
      <c r="T22" s="38"/>
      <c r="U22" s="1"/>
      <c r="AC22" s="5" t="s">
        <v>1231</v>
      </c>
      <c r="AD22" s="7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213">
        <v>11</v>
      </c>
      <c r="BE22" s="213"/>
      <c r="BF22" s="11" t="s">
        <v>842</v>
      </c>
      <c r="BG22" s="11"/>
      <c r="BH22" s="3"/>
      <c r="BI22" s="31"/>
      <c r="BJ22" s="2">
        <f t="shared" si="0"/>
        <v>11</v>
      </c>
      <c r="BK22" s="57"/>
    </row>
    <row r="23" spans="1:63" ht="14.1" x14ac:dyDescent="0.3">
      <c r="A23" s="7">
        <v>71</v>
      </c>
      <c r="B23" s="27">
        <v>7016</v>
      </c>
      <c r="C23" s="149" t="s">
        <v>3087</v>
      </c>
      <c r="D23" s="1"/>
      <c r="M23" s="39"/>
      <c r="N23" s="1"/>
      <c r="O23" s="1"/>
      <c r="P23" s="1"/>
      <c r="Q23" s="1"/>
      <c r="R23" s="1"/>
      <c r="S23" s="1"/>
      <c r="T23" s="38"/>
      <c r="U23" s="1"/>
      <c r="AC23" s="5" t="s">
        <v>1230</v>
      </c>
      <c r="AD23" s="7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213">
        <v>9</v>
      </c>
      <c r="BE23" s="213"/>
      <c r="BF23" s="11" t="s">
        <v>842</v>
      </c>
      <c r="BG23" s="11"/>
      <c r="BH23" s="3"/>
      <c r="BI23" s="31"/>
      <c r="BJ23" s="2">
        <f t="shared" si="0"/>
        <v>9</v>
      </c>
      <c r="BK23" s="57"/>
    </row>
    <row r="24" spans="1:63" ht="14.1" x14ac:dyDescent="0.3">
      <c r="A24" s="7">
        <v>71</v>
      </c>
      <c r="B24" s="27">
        <v>7017</v>
      </c>
      <c r="C24" s="149" t="s">
        <v>3086</v>
      </c>
      <c r="D24" s="1"/>
      <c r="M24" s="39"/>
      <c r="N24" s="1"/>
      <c r="O24" s="1"/>
      <c r="P24" s="1"/>
      <c r="Q24" s="1"/>
      <c r="R24" s="1"/>
      <c r="S24" s="1"/>
      <c r="T24" s="38"/>
      <c r="U24" s="1"/>
      <c r="AC24" s="5" t="s">
        <v>1229</v>
      </c>
      <c r="AD24" s="7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213">
        <v>9</v>
      </c>
      <c r="BE24" s="213"/>
      <c r="BF24" s="11" t="s">
        <v>842</v>
      </c>
      <c r="BG24" s="11"/>
      <c r="BH24" s="3"/>
      <c r="BI24" s="31"/>
      <c r="BJ24" s="2">
        <f t="shared" si="0"/>
        <v>9</v>
      </c>
      <c r="BK24" s="57"/>
    </row>
    <row r="25" spans="1:63" ht="14.1" x14ac:dyDescent="0.3">
      <c r="A25" s="7">
        <v>71</v>
      </c>
      <c r="B25" s="27">
        <v>7018</v>
      </c>
      <c r="C25" s="149" t="s">
        <v>3085</v>
      </c>
      <c r="D25" s="1"/>
      <c r="M25" s="39"/>
      <c r="N25" s="1"/>
      <c r="O25" s="1"/>
      <c r="P25" s="1"/>
      <c r="Q25" s="1"/>
      <c r="R25" s="1"/>
      <c r="S25" s="1"/>
      <c r="T25" s="38"/>
      <c r="U25" s="1"/>
      <c r="AC25" s="5" t="s">
        <v>1228</v>
      </c>
      <c r="AD25" s="7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213">
        <v>9</v>
      </c>
      <c r="BE25" s="213"/>
      <c r="BF25" s="11" t="s">
        <v>842</v>
      </c>
      <c r="BG25" s="11"/>
      <c r="BH25" s="3"/>
      <c r="BI25" s="31"/>
      <c r="BJ25" s="2">
        <f t="shared" si="0"/>
        <v>9</v>
      </c>
      <c r="BK25" s="57"/>
    </row>
    <row r="26" spans="1:63" ht="14.1" x14ac:dyDescent="0.3">
      <c r="A26" s="7">
        <v>71</v>
      </c>
      <c r="B26" s="27">
        <v>7019</v>
      </c>
      <c r="C26" s="149" t="s">
        <v>3084</v>
      </c>
      <c r="D26" s="1"/>
      <c r="M26" s="39"/>
      <c r="N26" s="1"/>
      <c r="O26" s="1"/>
      <c r="P26" s="1"/>
      <c r="Q26" s="1"/>
      <c r="R26" s="1"/>
      <c r="S26" s="1"/>
      <c r="T26" s="38"/>
      <c r="U26" s="1"/>
      <c r="AC26" s="5" t="s">
        <v>1227</v>
      </c>
      <c r="AD26" s="7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213">
        <v>8</v>
      </c>
      <c r="BE26" s="213"/>
      <c r="BF26" s="11" t="s">
        <v>842</v>
      </c>
      <c r="BG26" s="11"/>
      <c r="BH26" s="3"/>
      <c r="BI26" s="31"/>
      <c r="BJ26" s="2">
        <f t="shared" si="0"/>
        <v>8</v>
      </c>
      <c r="BK26" s="57"/>
    </row>
    <row r="27" spans="1:63" ht="14.1" x14ac:dyDescent="0.3">
      <c r="A27" s="7">
        <v>71</v>
      </c>
      <c r="B27" s="27">
        <v>7020</v>
      </c>
      <c r="C27" s="149" t="s">
        <v>3083</v>
      </c>
      <c r="D27" s="1"/>
      <c r="M27" s="39"/>
      <c r="N27" s="1"/>
      <c r="O27" s="1"/>
      <c r="P27" s="1"/>
      <c r="Q27" s="1"/>
      <c r="R27" s="1"/>
      <c r="S27" s="1"/>
      <c r="T27" s="38"/>
      <c r="U27" s="1"/>
      <c r="AC27" s="5" t="s">
        <v>1226</v>
      </c>
      <c r="AD27" s="7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213">
        <v>8</v>
      </c>
      <c r="BE27" s="213"/>
      <c r="BF27" s="11" t="s">
        <v>842</v>
      </c>
      <c r="BG27" s="11"/>
      <c r="BH27" s="3"/>
      <c r="BI27" s="31"/>
      <c r="BJ27" s="2">
        <f t="shared" si="0"/>
        <v>8</v>
      </c>
      <c r="BK27" s="57"/>
    </row>
    <row r="28" spans="1:63" ht="14.1" x14ac:dyDescent="0.3">
      <c r="A28" s="7">
        <v>71</v>
      </c>
      <c r="B28" s="27">
        <v>7021</v>
      </c>
      <c r="C28" s="149" t="s">
        <v>3082</v>
      </c>
      <c r="D28" s="1"/>
      <c r="M28" s="39"/>
      <c r="N28" s="1"/>
      <c r="O28" s="1"/>
      <c r="P28" s="1"/>
      <c r="Q28" s="1"/>
      <c r="R28" s="1"/>
      <c r="S28" s="1"/>
      <c r="T28" s="38"/>
      <c r="U28" s="30" t="s">
        <v>2856</v>
      </c>
      <c r="V28" s="30"/>
      <c r="W28" s="30"/>
      <c r="X28" s="30"/>
      <c r="Y28" s="30"/>
      <c r="Z28" s="30"/>
      <c r="AA28" s="54"/>
      <c r="AB28" s="68"/>
      <c r="AC28" s="42" t="s">
        <v>1271</v>
      </c>
      <c r="AD28" s="54"/>
      <c r="AE28" s="56"/>
      <c r="AF28" s="56"/>
      <c r="AG28" s="56"/>
      <c r="AH28" s="56"/>
      <c r="AI28" s="56"/>
      <c r="AJ28" s="56"/>
      <c r="AK28" s="56"/>
      <c r="AL28" s="56"/>
      <c r="AM28" s="150"/>
      <c r="AN28" s="150"/>
      <c r="AO28" s="150"/>
      <c r="AP28" s="150"/>
      <c r="AQ28" s="150"/>
      <c r="AR28" s="150"/>
      <c r="AS28" s="150"/>
      <c r="AT28" s="66"/>
      <c r="AU28" s="66"/>
      <c r="AV28" s="66"/>
      <c r="AW28" s="150"/>
      <c r="AX28" s="150"/>
      <c r="AY28" s="150"/>
      <c r="AZ28" s="150"/>
      <c r="BA28" s="150"/>
      <c r="BB28" s="150"/>
      <c r="BC28" s="150"/>
      <c r="BD28" s="213">
        <v>38</v>
      </c>
      <c r="BE28" s="213"/>
      <c r="BF28" s="11" t="s">
        <v>842</v>
      </c>
      <c r="BG28" s="33"/>
      <c r="BH28" s="4"/>
      <c r="BI28" s="17"/>
      <c r="BJ28" s="2">
        <f t="shared" si="0"/>
        <v>38</v>
      </c>
      <c r="BK28" s="57"/>
    </row>
    <row r="29" spans="1:63" ht="14.1" x14ac:dyDescent="0.3">
      <c r="A29" s="7">
        <v>71</v>
      </c>
      <c r="B29" s="27">
        <v>7022</v>
      </c>
      <c r="C29" s="149" t="s">
        <v>3081</v>
      </c>
      <c r="D29" s="1"/>
      <c r="M29" s="39"/>
      <c r="N29" s="1"/>
      <c r="O29" s="1"/>
      <c r="P29" s="1"/>
      <c r="Q29" s="1"/>
      <c r="R29" s="1"/>
      <c r="S29" s="1"/>
      <c r="T29" s="38"/>
      <c r="U29" s="1"/>
      <c r="V29" s="1"/>
      <c r="W29" s="1"/>
      <c r="X29" s="1"/>
      <c r="Y29" s="1"/>
      <c r="Z29" s="1"/>
      <c r="AA29" s="119"/>
      <c r="AB29" s="58"/>
      <c r="AC29" s="5" t="s">
        <v>1270</v>
      </c>
      <c r="AD29" s="54"/>
      <c r="AE29" s="56"/>
      <c r="AF29" s="56"/>
      <c r="AG29" s="56"/>
      <c r="AH29" s="56"/>
      <c r="AI29" s="56"/>
      <c r="AJ29" s="56"/>
      <c r="AK29" s="56"/>
      <c r="AL29" s="56"/>
      <c r="AM29" s="150"/>
      <c r="AN29" s="150"/>
      <c r="AO29" s="150"/>
      <c r="AP29" s="150"/>
      <c r="AQ29" s="150"/>
      <c r="AR29" s="150"/>
      <c r="AS29" s="150"/>
      <c r="AT29" s="66"/>
      <c r="AU29" s="66"/>
      <c r="AV29" s="66"/>
      <c r="AW29" s="150"/>
      <c r="AX29" s="150"/>
      <c r="AY29" s="150"/>
      <c r="AZ29" s="150"/>
      <c r="BA29" s="150"/>
      <c r="BB29" s="150"/>
      <c r="BC29" s="150"/>
      <c r="BD29" s="213">
        <v>38</v>
      </c>
      <c r="BE29" s="213"/>
      <c r="BF29" s="11" t="s">
        <v>842</v>
      </c>
      <c r="BG29" s="33"/>
      <c r="BH29" s="4"/>
      <c r="BI29" s="17"/>
      <c r="BJ29" s="2">
        <f t="shared" si="0"/>
        <v>38</v>
      </c>
      <c r="BK29" s="57"/>
    </row>
    <row r="30" spans="1:63" ht="14.1" x14ac:dyDescent="0.3">
      <c r="A30" s="7">
        <v>71</v>
      </c>
      <c r="B30" s="27">
        <v>7023</v>
      </c>
      <c r="C30" s="149" t="s">
        <v>3080</v>
      </c>
      <c r="D30" s="1"/>
      <c r="M30" s="39"/>
      <c r="N30" s="1"/>
      <c r="O30" s="1"/>
      <c r="P30" s="1"/>
      <c r="Q30" s="1"/>
      <c r="R30" s="1"/>
      <c r="S30" s="1"/>
      <c r="T30" s="38"/>
      <c r="U30" s="1"/>
      <c r="V30" s="1"/>
      <c r="W30" s="1"/>
      <c r="X30" s="1"/>
      <c r="Y30" s="1"/>
      <c r="Z30" s="1"/>
      <c r="AA30" s="119"/>
      <c r="AB30" s="58"/>
      <c r="AC30" s="5" t="s">
        <v>1269</v>
      </c>
      <c r="AD30" s="54"/>
      <c r="AE30" s="56"/>
      <c r="AF30" s="56"/>
      <c r="AG30" s="56"/>
      <c r="AH30" s="56"/>
      <c r="AI30" s="56"/>
      <c r="AJ30" s="56"/>
      <c r="AK30" s="56"/>
      <c r="AL30" s="56"/>
      <c r="AM30" s="150"/>
      <c r="AN30" s="150"/>
      <c r="AO30" s="150"/>
      <c r="AP30" s="150"/>
      <c r="AQ30" s="150"/>
      <c r="AR30" s="150"/>
      <c r="AS30" s="150"/>
      <c r="AT30" s="66"/>
      <c r="AU30" s="66"/>
      <c r="AV30" s="66"/>
      <c r="AW30" s="150"/>
      <c r="AX30" s="150"/>
      <c r="AY30" s="150"/>
      <c r="AZ30" s="150"/>
      <c r="BA30" s="150"/>
      <c r="BB30" s="150"/>
      <c r="BC30" s="150"/>
      <c r="BD30" s="213">
        <v>34</v>
      </c>
      <c r="BE30" s="213"/>
      <c r="BF30" s="11" t="s">
        <v>842</v>
      </c>
      <c r="BG30" s="33"/>
      <c r="BH30" s="4"/>
      <c r="BI30" s="17"/>
      <c r="BJ30" s="2">
        <f t="shared" si="0"/>
        <v>34</v>
      </c>
      <c r="BK30" s="57"/>
    </row>
    <row r="31" spans="1:63" ht="14.1" x14ac:dyDescent="0.3">
      <c r="A31" s="7">
        <v>71</v>
      </c>
      <c r="B31" s="27">
        <v>7024</v>
      </c>
      <c r="C31" s="149" t="s">
        <v>3079</v>
      </c>
      <c r="D31" s="1"/>
      <c r="M31" s="39"/>
      <c r="N31" s="1"/>
      <c r="O31" s="1"/>
      <c r="P31" s="1"/>
      <c r="Q31" s="1"/>
      <c r="R31" s="1"/>
      <c r="S31" s="1"/>
      <c r="T31" s="38"/>
      <c r="U31" s="1"/>
      <c r="V31" s="1"/>
      <c r="W31" s="1"/>
      <c r="X31" s="1"/>
      <c r="Y31" s="1"/>
      <c r="Z31" s="1"/>
      <c r="AA31" s="119"/>
      <c r="AB31" s="58"/>
      <c r="AC31" s="5" t="s">
        <v>1268</v>
      </c>
      <c r="AD31" s="54"/>
      <c r="AE31" s="56"/>
      <c r="AF31" s="56"/>
      <c r="AG31" s="56"/>
      <c r="AH31" s="56"/>
      <c r="AI31" s="56"/>
      <c r="AJ31" s="56"/>
      <c r="AK31" s="56"/>
      <c r="AL31" s="56"/>
      <c r="AM31" s="150"/>
      <c r="AN31" s="150"/>
      <c r="AO31" s="150"/>
      <c r="AP31" s="150"/>
      <c r="AQ31" s="150"/>
      <c r="AR31" s="150"/>
      <c r="AS31" s="150"/>
      <c r="AT31" s="66"/>
      <c r="AU31" s="66"/>
      <c r="AV31" s="66"/>
      <c r="AW31" s="150"/>
      <c r="AX31" s="150"/>
      <c r="AY31" s="150"/>
      <c r="AZ31" s="150"/>
      <c r="BA31" s="150"/>
      <c r="BB31" s="150"/>
      <c r="BC31" s="150"/>
      <c r="BD31" s="213">
        <v>28</v>
      </c>
      <c r="BE31" s="213"/>
      <c r="BF31" s="11" t="s">
        <v>842</v>
      </c>
      <c r="BG31" s="33"/>
      <c r="BH31" s="4"/>
      <c r="BI31" s="17"/>
      <c r="BJ31" s="2">
        <f t="shared" si="0"/>
        <v>28</v>
      </c>
      <c r="BK31" s="57"/>
    </row>
    <row r="32" spans="1:63" ht="14.1" x14ac:dyDescent="0.3">
      <c r="A32" s="7">
        <v>71</v>
      </c>
      <c r="B32" s="27">
        <v>7025</v>
      </c>
      <c r="C32" s="149" t="s">
        <v>3078</v>
      </c>
      <c r="D32" s="1"/>
      <c r="M32" s="39"/>
      <c r="N32" s="1"/>
      <c r="O32" s="1"/>
      <c r="P32" s="1"/>
      <c r="Q32" s="1"/>
      <c r="R32" s="1"/>
      <c r="S32" s="1"/>
      <c r="T32" s="38"/>
      <c r="U32" s="1"/>
      <c r="V32" s="1"/>
      <c r="W32" s="1"/>
      <c r="X32" s="1"/>
      <c r="Y32" s="1"/>
      <c r="Z32" s="1"/>
      <c r="AA32" s="119"/>
      <c r="AB32" s="58"/>
      <c r="AC32" s="5" t="s">
        <v>1267</v>
      </c>
      <c r="AD32" s="54"/>
      <c r="AE32" s="56"/>
      <c r="AF32" s="56"/>
      <c r="AG32" s="56"/>
      <c r="AH32" s="56"/>
      <c r="AI32" s="56"/>
      <c r="AJ32" s="56"/>
      <c r="AK32" s="56"/>
      <c r="AL32" s="56"/>
      <c r="AM32" s="150"/>
      <c r="AN32" s="150"/>
      <c r="AO32" s="150"/>
      <c r="AP32" s="150"/>
      <c r="AQ32" s="150"/>
      <c r="AR32" s="150"/>
      <c r="AS32" s="150"/>
      <c r="AT32" s="66"/>
      <c r="AU32" s="66"/>
      <c r="AV32" s="66"/>
      <c r="AW32" s="150"/>
      <c r="AX32" s="150"/>
      <c r="AY32" s="150"/>
      <c r="AZ32" s="150"/>
      <c r="BA32" s="150"/>
      <c r="BB32" s="150"/>
      <c r="BC32" s="150"/>
      <c r="BD32" s="213">
        <v>23</v>
      </c>
      <c r="BE32" s="213"/>
      <c r="BF32" s="11" t="s">
        <v>842</v>
      </c>
      <c r="BG32" s="33"/>
      <c r="BH32" s="4"/>
      <c r="BI32" s="17"/>
      <c r="BJ32" s="2">
        <f t="shared" si="0"/>
        <v>23</v>
      </c>
      <c r="BK32" s="57"/>
    </row>
    <row r="33" spans="1:63" ht="14.1" x14ac:dyDescent="0.3">
      <c r="A33" s="7">
        <v>71</v>
      </c>
      <c r="B33" s="27">
        <v>7026</v>
      </c>
      <c r="C33" s="149" t="s">
        <v>3077</v>
      </c>
      <c r="D33" s="1"/>
      <c r="M33" s="39"/>
      <c r="N33" s="1"/>
      <c r="O33" s="1"/>
      <c r="P33" s="1"/>
      <c r="Q33" s="1"/>
      <c r="R33" s="1"/>
      <c r="S33" s="1"/>
      <c r="T33" s="38"/>
      <c r="U33" s="4"/>
      <c r="V33" s="4"/>
      <c r="W33" s="4"/>
      <c r="X33" s="4"/>
      <c r="Y33" s="4"/>
      <c r="Z33" s="4"/>
      <c r="AA33" s="65"/>
      <c r="AB33" s="69"/>
      <c r="AC33" s="42" t="s">
        <v>1266</v>
      </c>
      <c r="AD33" s="54"/>
      <c r="AE33" s="56"/>
      <c r="AF33" s="56"/>
      <c r="AG33" s="56"/>
      <c r="AH33" s="56"/>
      <c r="AI33" s="56"/>
      <c r="AJ33" s="56"/>
      <c r="AK33" s="56"/>
      <c r="AL33" s="56"/>
      <c r="AM33" s="150"/>
      <c r="AN33" s="150"/>
      <c r="AO33" s="150"/>
      <c r="AP33" s="150"/>
      <c r="AQ33" s="150"/>
      <c r="AR33" s="150"/>
      <c r="AS33" s="150"/>
      <c r="AT33" s="66"/>
      <c r="AU33" s="66"/>
      <c r="AV33" s="66"/>
      <c r="AW33" s="150"/>
      <c r="AX33" s="150"/>
      <c r="AY33" s="150"/>
      <c r="AZ33" s="150"/>
      <c r="BA33" s="150"/>
      <c r="BB33" s="150"/>
      <c r="BC33" s="150"/>
      <c r="BD33" s="213">
        <v>20</v>
      </c>
      <c r="BE33" s="213"/>
      <c r="BF33" s="11" t="s">
        <v>842</v>
      </c>
      <c r="BG33" s="33"/>
      <c r="BH33" s="4"/>
      <c r="BI33" s="17"/>
      <c r="BJ33" s="2">
        <f t="shared" si="0"/>
        <v>20</v>
      </c>
      <c r="BK33" s="57"/>
    </row>
    <row r="34" spans="1:63" ht="14.1" x14ac:dyDescent="0.3">
      <c r="A34" s="7">
        <v>71</v>
      </c>
      <c r="B34" s="27">
        <v>7027</v>
      </c>
      <c r="C34" s="149" t="s">
        <v>3076</v>
      </c>
      <c r="M34" s="39"/>
      <c r="N34" s="1"/>
      <c r="O34" s="1"/>
      <c r="P34" s="1"/>
      <c r="Q34" s="1"/>
      <c r="R34" s="1"/>
      <c r="S34" s="1"/>
      <c r="T34" s="38"/>
      <c r="U34" s="30" t="s">
        <v>1306</v>
      </c>
      <c r="V34" s="109"/>
      <c r="W34" s="109"/>
      <c r="X34" s="109"/>
      <c r="Y34" s="109"/>
      <c r="Z34" s="109"/>
      <c r="AA34" s="109"/>
      <c r="AB34" s="110"/>
      <c r="AC34" s="42" t="s">
        <v>1304</v>
      </c>
      <c r="AD34" s="54"/>
      <c r="AE34" s="54"/>
      <c r="AF34" s="54"/>
      <c r="AG34" s="54"/>
      <c r="AH34" s="54"/>
      <c r="AI34" s="54"/>
      <c r="AJ34" s="54"/>
      <c r="AK34" s="54"/>
      <c r="AL34" s="30"/>
      <c r="AM34" s="3"/>
      <c r="AN34" s="41"/>
      <c r="AO34" s="41"/>
      <c r="AP34" s="41"/>
      <c r="AQ34" s="41"/>
      <c r="AR34" s="41"/>
      <c r="AS34" s="41"/>
      <c r="AT34" s="8"/>
      <c r="AU34" s="23"/>
      <c r="AV34" s="23"/>
      <c r="AW34" s="70"/>
      <c r="AX34" s="70"/>
      <c r="AY34" s="70"/>
      <c r="AZ34" s="70"/>
      <c r="BA34" s="70"/>
      <c r="BB34" s="70"/>
      <c r="BC34" s="70"/>
      <c r="BD34" s="212">
        <v>151</v>
      </c>
      <c r="BE34" s="212"/>
      <c r="BF34" s="33" t="s">
        <v>842</v>
      </c>
      <c r="BG34" s="33"/>
      <c r="BH34" s="4"/>
      <c r="BI34" s="17"/>
      <c r="BJ34" s="2">
        <f t="shared" si="0"/>
        <v>151</v>
      </c>
      <c r="BK34" s="10"/>
    </row>
    <row r="35" spans="1:63" ht="14.1" x14ac:dyDescent="0.3">
      <c r="A35" s="7">
        <v>71</v>
      </c>
      <c r="B35" s="27">
        <v>7028</v>
      </c>
      <c r="C35" s="149" t="s">
        <v>3075</v>
      </c>
      <c r="M35" s="39"/>
      <c r="N35" s="1"/>
      <c r="O35" s="1"/>
      <c r="P35" s="1"/>
      <c r="Q35" s="1"/>
      <c r="R35" s="1"/>
      <c r="S35" s="1"/>
      <c r="T35" s="38"/>
      <c r="U35" s="1"/>
      <c r="V35" s="112"/>
      <c r="W35" s="112"/>
      <c r="X35" s="112"/>
      <c r="Y35" s="112"/>
      <c r="Z35" s="112"/>
      <c r="AA35" s="112"/>
      <c r="AB35" s="113"/>
      <c r="AC35" s="42" t="s">
        <v>1303</v>
      </c>
      <c r="AD35" s="54"/>
      <c r="AE35" s="54"/>
      <c r="AF35" s="54"/>
      <c r="AG35" s="54"/>
      <c r="AH35" s="54"/>
      <c r="AI35" s="54"/>
      <c r="AJ35" s="54"/>
      <c r="AK35" s="54"/>
      <c r="AL35" s="30"/>
      <c r="AM35" s="3"/>
      <c r="AN35" s="41"/>
      <c r="AO35" s="41"/>
      <c r="AP35" s="41"/>
      <c r="AQ35" s="41"/>
      <c r="AR35" s="41"/>
      <c r="AS35" s="41"/>
      <c r="AT35" s="8"/>
      <c r="AU35" s="23"/>
      <c r="AV35" s="23"/>
      <c r="AW35" s="70"/>
      <c r="AX35" s="70"/>
      <c r="AY35" s="70"/>
      <c r="AZ35" s="70"/>
      <c r="BA35" s="70"/>
      <c r="BB35" s="70"/>
      <c r="BC35" s="70"/>
      <c r="BD35" s="212">
        <v>151</v>
      </c>
      <c r="BE35" s="212"/>
      <c r="BF35" s="33" t="s">
        <v>842</v>
      </c>
      <c r="BG35" s="33"/>
      <c r="BH35" s="4"/>
      <c r="BI35" s="17"/>
      <c r="BJ35" s="2">
        <f t="shared" si="0"/>
        <v>151</v>
      </c>
      <c r="BK35" s="10"/>
    </row>
    <row r="36" spans="1:63" ht="14.1" x14ac:dyDescent="0.3">
      <c r="A36" s="7">
        <v>71</v>
      </c>
      <c r="B36" s="27">
        <v>7029</v>
      </c>
      <c r="C36" s="149" t="s">
        <v>3074</v>
      </c>
      <c r="M36" s="39"/>
      <c r="N36" s="1"/>
      <c r="O36" s="1"/>
      <c r="P36" s="1"/>
      <c r="Q36" s="1"/>
      <c r="R36" s="1"/>
      <c r="S36" s="1"/>
      <c r="T36" s="38"/>
      <c r="U36" s="1"/>
      <c r="V36" s="112"/>
      <c r="W36" s="112"/>
      <c r="X36" s="112"/>
      <c r="Y36" s="112"/>
      <c r="Z36" s="112"/>
      <c r="AA36" s="112"/>
      <c r="AB36" s="113"/>
      <c r="AC36" s="42" t="s">
        <v>1261</v>
      </c>
      <c r="AD36" s="54"/>
      <c r="AE36" s="54"/>
      <c r="AF36" s="54"/>
      <c r="AG36" s="54"/>
      <c r="AH36" s="54"/>
      <c r="AI36" s="54"/>
      <c r="AJ36" s="54"/>
      <c r="AK36" s="54"/>
      <c r="AL36" s="30"/>
      <c r="AM36" s="3"/>
      <c r="AN36" s="41"/>
      <c r="AO36" s="41"/>
      <c r="AP36" s="41"/>
      <c r="AQ36" s="41"/>
      <c r="AR36" s="41"/>
      <c r="AS36" s="41"/>
      <c r="AT36" s="8"/>
      <c r="AU36" s="23"/>
      <c r="AV36" s="23"/>
      <c r="AW36" s="70"/>
      <c r="AX36" s="70"/>
      <c r="AY36" s="70"/>
      <c r="AZ36" s="70"/>
      <c r="BA36" s="70"/>
      <c r="BB36" s="70"/>
      <c r="BC36" s="70"/>
      <c r="BD36" s="212">
        <v>151</v>
      </c>
      <c r="BE36" s="212"/>
      <c r="BF36" s="33" t="s">
        <v>842</v>
      </c>
      <c r="BG36" s="33"/>
      <c r="BH36" s="4"/>
      <c r="BI36" s="17"/>
      <c r="BJ36" s="2">
        <f t="shared" si="0"/>
        <v>151</v>
      </c>
      <c r="BK36" s="10"/>
    </row>
    <row r="37" spans="1:63" ht="14.1" x14ac:dyDescent="0.3">
      <c r="A37" s="7">
        <v>71</v>
      </c>
      <c r="B37" s="27">
        <v>7030</v>
      </c>
      <c r="C37" s="149" t="s">
        <v>3073</v>
      </c>
      <c r="M37" s="39"/>
      <c r="N37" s="1"/>
      <c r="O37" s="1"/>
      <c r="P37" s="1"/>
      <c r="Q37" s="1"/>
      <c r="R37" s="1"/>
      <c r="S37" s="1"/>
      <c r="T37" s="38"/>
      <c r="U37" s="1"/>
      <c r="V37" s="112"/>
      <c r="W37" s="112"/>
      <c r="X37" s="112"/>
      <c r="Y37" s="112"/>
      <c r="Z37" s="112"/>
      <c r="AA37" s="112"/>
      <c r="AB37" s="113"/>
      <c r="AC37" s="42" t="s">
        <v>1301</v>
      </c>
      <c r="AD37" s="54"/>
      <c r="AE37" s="54"/>
      <c r="AF37" s="54"/>
      <c r="AG37" s="54"/>
      <c r="AH37" s="54"/>
      <c r="AI37" s="54"/>
      <c r="AJ37" s="54"/>
      <c r="AK37" s="54"/>
      <c r="AL37" s="30"/>
      <c r="AM37" s="3"/>
      <c r="AN37" s="41"/>
      <c r="AO37" s="41"/>
      <c r="AP37" s="41"/>
      <c r="AQ37" s="41"/>
      <c r="AR37" s="41"/>
      <c r="AS37" s="41"/>
      <c r="AT37" s="8"/>
      <c r="AU37" s="23"/>
      <c r="AV37" s="23"/>
      <c r="AW37" s="70"/>
      <c r="AX37" s="70"/>
      <c r="AY37" s="70"/>
      <c r="AZ37" s="70"/>
      <c r="BA37" s="70"/>
      <c r="BB37" s="70"/>
      <c r="BC37" s="70"/>
      <c r="BD37" s="212">
        <v>101</v>
      </c>
      <c r="BE37" s="212"/>
      <c r="BF37" s="33" t="s">
        <v>842</v>
      </c>
      <c r="BG37" s="33"/>
      <c r="BH37" s="4"/>
      <c r="BI37" s="17"/>
      <c r="BJ37" s="2">
        <f t="shared" si="0"/>
        <v>101</v>
      </c>
      <c r="BK37" s="10"/>
    </row>
    <row r="38" spans="1:63" ht="14.1" x14ac:dyDescent="0.3">
      <c r="A38" s="7">
        <v>71</v>
      </c>
      <c r="B38" s="27">
        <v>7031</v>
      </c>
      <c r="C38" s="149" t="s">
        <v>3072</v>
      </c>
      <c r="M38" s="39"/>
      <c r="N38" s="1"/>
      <c r="O38" s="1"/>
      <c r="P38" s="1"/>
      <c r="Q38" s="1"/>
      <c r="R38" s="1"/>
      <c r="S38" s="1"/>
      <c r="T38" s="38"/>
      <c r="U38" s="1"/>
      <c r="V38" s="112"/>
      <c r="W38" s="112"/>
      <c r="X38" s="112"/>
      <c r="Y38" s="112"/>
      <c r="Z38" s="112"/>
      <c r="AA38" s="112"/>
      <c r="AB38" s="113"/>
      <c r="AC38" s="42" t="s">
        <v>1300</v>
      </c>
      <c r="AD38" s="54"/>
      <c r="AE38" s="54"/>
      <c r="AF38" s="54"/>
      <c r="AG38" s="54"/>
      <c r="AH38" s="54"/>
      <c r="AI38" s="54"/>
      <c r="AJ38" s="54"/>
      <c r="AK38" s="54"/>
      <c r="AL38" s="30"/>
      <c r="AM38" s="3"/>
      <c r="AN38" s="41"/>
      <c r="AO38" s="41"/>
      <c r="AP38" s="41"/>
      <c r="AQ38" s="41"/>
      <c r="AR38" s="41"/>
      <c r="AS38" s="41"/>
      <c r="AT38" s="8"/>
      <c r="AU38" s="23"/>
      <c r="AV38" s="23"/>
      <c r="AW38" s="70"/>
      <c r="AX38" s="70"/>
      <c r="AY38" s="70"/>
      <c r="AZ38" s="70"/>
      <c r="BA38" s="70"/>
      <c r="BB38" s="70"/>
      <c r="BC38" s="70"/>
      <c r="BD38" s="212">
        <v>101</v>
      </c>
      <c r="BE38" s="212"/>
      <c r="BF38" s="33" t="s">
        <v>842</v>
      </c>
      <c r="BG38" s="33"/>
      <c r="BH38" s="4"/>
      <c r="BI38" s="17"/>
      <c r="BJ38" s="2">
        <f t="shared" si="0"/>
        <v>101</v>
      </c>
      <c r="BK38" s="10"/>
    </row>
    <row r="39" spans="1:63" ht="14.1" x14ac:dyDescent="0.3">
      <c r="A39" s="7">
        <v>71</v>
      </c>
      <c r="B39" s="27">
        <v>7032</v>
      </c>
      <c r="C39" s="149" t="s">
        <v>3071</v>
      </c>
      <c r="M39" s="39"/>
      <c r="N39" s="1"/>
      <c r="O39" s="1"/>
      <c r="P39" s="1"/>
      <c r="Q39" s="1"/>
      <c r="R39" s="1"/>
      <c r="S39" s="1"/>
      <c r="T39" s="38"/>
      <c r="U39" s="1"/>
      <c r="V39" s="112"/>
      <c r="W39" s="112"/>
      <c r="X39" s="112"/>
      <c r="Y39" s="112"/>
      <c r="Z39" s="112"/>
      <c r="AA39" s="112"/>
      <c r="AB39" s="113"/>
      <c r="AC39" s="42" t="s">
        <v>1299</v>
      </c>
      <c r="AD39" s="54"/>
      <c r="AE39" s="54"/>
      <c r="AF39" s="54"/>
      <c r="AG39" s="54"/>
      <c r="AH39" s="54"/>
      <c r="AI39" s="54"/>
      <c r="AJ39" s="54"/>
      <c r="AK39" s="54"/>
      <c r="AL39" s="30"/>
      <c r="AM39" s="3"/>
      <c r="AN39" s="41"/>
      <c r="AO39" s="41"/>
      <c r="AP39" s="41"/>
      <c r="AQ39" s="41"/>
      <c r="AR39" s="41"/>
      <c r="AS39" s="41"/>
      <c r="AT39" s="8"/>
      <c r="AU39" s="23"/>
      <c r="AV39" s="23"/>
      <c r="AW39" s="70"/>
      <c r="AX39" s="70"/>
      <c r="AY39" s="70"/>
      <c r="AZ39" s="70"/>
      <c r="BA39" s="70"/>
      <c r="BB39" s="70"/>
      <c r="BC39" s="70"/>
      <c r="BD39" s="212">
        <v>61</v>
      </c>
      <c r="BE39" s="212"/>
      <c r="BF39" s="33" t="s">
        <v>842</v>
      </c>
      <c r="BG39" s="33"/>
      <c r="BH39" s="4"/>
      <c r="BI39" s="17"/>
      <c r="BJ39" s="2">
        <f t="shared" ref="BJ39:BJ70" si="1">BD39</f>
        <v>61</v>
      </c>
      <c r="BK39" s="10"/>
    </row>
    <row r="40" spans="1:63" ht="14.1" x14ac:dyDescent="0.3">
      <c r="A40" s="7">
        <v>71</v>
      </c>
      <c r="B40" s="27">
        <v>7033</v>
      </c>
      <c r="C40" s="149" t="s">
        <v>3070</v>
      </c>
      <c r="M40" s="39"/>
      <c r="N40" s="1"/>
      <c r="O40" s="1"/>
      <c r="P40" s="1"/>
      <c r="Q40" s="1"/>
      <c r="R40" s="1"/>
      <c r="S40" s="1"/>
      <c r="T40" s="38"/>
      <c r="U40" s="1"/>
      <c r="V40" s="112"/>
      <c r="W40" s="112"/>
      <c r="X40" s="112"/>
      <c r="Y40" s="112"/>
      <c r="Z40" s="112"/>
      <c r="AA40" s="112"/>
      <c r="AB40" s="113"/>
      <c r="AC40" s="42" t="s">
        <v>1297</v>
      </c>
      <c r="AD40" s="54"/>
      <c r="AE40" s="54"/>
      <c r="AF40" s="54"/>
      <c r="AG40" s="54"/>
      <c r="AH40" s="54"/>
      <c r="AI40" s="54"/>
      <c r="AJ40" s="54"/>
      <c r="AK40" s="54"/>
      <c r="AL40" s="30"/>
      <c r="AM40" s="3"/>
      <c r="AN40" s="41"/>
      <c r="AO40" s="41"/>
      <c r="AP40" s="41"/>
      <c r="AQ40" s="41"/>
      <c r="AR40" s="41"/>
      <c r="AS40" s="41"/>
      <c r="AT40" s="8"/>
      <c r="AU40" s="23"/>
      <c r="AV40" s="23"/>
      <c r="AW40" s="70"/>
      <c r="AX40" s="70"/>
      <c r="AY40" s="70"/>
      <c r="AZ40" s="70"/>
      <c r="BA40" s="70"/>
      <c r="BB40" s="70"/>
      <c r="BC40" s="70"/>
      <c r="BD40" s="212">
        <v>61</v>
      </c>
      <c r="BE40" s="212"/>
      <c r="BF40" s="33" t="s">
        <v>842</v>
      </c>
      <c r="BG40" s="33"/>
      <c r="BH40" s="4"/>
      <c r="BI40" s="17"/>
      <c r="BJ40" s="2">
        <f t="shared" si="1"/>
        <v>61</v>
      </c>
      <c r="BK40" s="10"/>
    </row>
    <row r="41" spans="1:63" ht="14.1" x14ac:dyDescent="0.3">
      <c r="A41" s="7">
        <v>71</v>
      </c>
      <c r="B41" s="27">
        <v>7034</v>
      </c>
      <c r="C41" s="149" t="s">
        <v>3069</v>
      </c>
      <c r="M41" s="39"/>
      <c r="N41" s="1"/>
      <c r="O41" s="1"/>
      <c r="P41" s="1"/>
      <c r="Q41" s="1"/>
      <c r="R41" s="1"/>
      <c r="S41" s="1"/>
      <c r="T41" s="38"/>
      <c r="U41" s="1"/>
      <c r="V41" s="112"/>
      <c r="W41" s="112"/>
      <c r="X41" s="112"/>
      <c r="Y41" s="112"/>
      <c r="Z41" s="112"/>
      <c r="AA41" s="112"/>
      <c r="AB41" s="113"/>
      <c r="AC41" s="42" t="s">
        <v>1296</v>
      </c>
      <c r="AD41" s="54"/>
      <c r="AE41" s="54"/>
      <c r="AF41" s="54"/>
      <c r="AG41" s="54"/>
      <c r="AH41" s="54"/>
      <c r="AI41" s="54"/>
      <c r="AJ41" s="54"/>
      <c r="AK41" s="54"/>
      <c r="AL41" s="30"/>
      <c r="AM41" s="3"/>
      <c r="AN41" s="41"/>
      <c r="AO41" s="41"/>
      <c r="AP41" s="41"/>
      <c r="AQ41" s="41"/>
      <c r="AR41" s="41"/>
      <c r="AS41" s="41"/>
      <c r="AT41" s="8"/>
      <c r="AU41" s="23"/>
      <c r="AV41" s="23"/>
      <c r="AW41" s="70"/>
      <c r="AX41" s="70"/>
      <c r="AY41" s="70"/>
      <c r="AZ41" s="70"/>
      <c r="BA41" s="70"/>
      <c r="BB41" s="70"/>
      <c r="BC41" s="70"/>
      <c r="BD41" s="212">
        <v>43</v>
      </c>
      <c r="BE41" s="212"/>
      <c r="BF41" s="33" t="s">
        <v>842</v>
      </c>
      <c r="BG41" s="33"/>
      <c r="BH41" s="4"/>
      <c r="BI41" s="17"/>
      <c r="BJ41" s="2">
        <f t="shared" si="1"/>
        <v>43</v>
      </c>
      <c r="BK41" s="10"/>
    </row>
    <row r="42" spans="1:63" ht="14.1" x14ac:dyDescent="0.3">
      <c r="A42" s="7">
        <v>71</v>
      </c>
      <c r="B42" s="27">
        <v>7035</v>
      </c>
      <c r="C42" s="149" t="s">
        <v>3068</v>
      </c>
      <c r="M42" s="39"/>
      <c r="N42" s="1"/>
      <c r="O42" s="1"/>
      <c r="P42" s="1"/>
      <c r="Q42" s="1"/>
      <c r="R42" s="1"/>
      <c r="S42" s="1"/>
      <c r="T42" s="38"/>
      <c r="U42" s="1"/>
      <c r="V42" s="112"/>
      <c r="W42" s="112"/>
      <c r="X42" s="112"/>
      <c r="Y42" s="112"/>
      <c r="Z42" s="112"/>
      <c r="AA42" s="112"/>
      <c r="AB42" s="113"/>
      <c r="AC42" s="42" t="s">
        <v>1295</v>
      </c>
      <c r="AD42" s="54"/>
      <c r="AE42" s="54"/>
      <c r="AF42" s="54"/>
      <c r="AG42" s="54"/>
      <c r="AH42" s="54"/>
      <c r="AI42" s="54"/>
      <c r="AJ42" s="54"/>
      <c r="AK42" s="54"/>
      <c r="AL42" s="30"/>
      <c r="AM42" s="3"/>
      <c r="AN42" s="41"/>
      <c r="AO42" s="41"/>
      <c r="AP42" s="41"/>
      <c r="AQ42" s="41"/>
      <c r="AR42" s="41"/>
      <c r="AS42" s="41"/>
      <c r="AT42" s="8"/>
      <c r="AU42" s="23"/>
      <c r="AV42" s="23"/>
      <c r="AW42" s="70"/>
      <c r="AX42" s="70"/>
      <c r="AY42" s="70"/>
      <c r="AZ42" s="70"/>
      <c r="BA42" s="70"/>
      <c r="BB42" s="70"/>
      <c r="BC42" s="70"/>
      <c r="BD42" s="212">
        <v>43</v>
      </c>
      <c r="BE42" s="212"/>
      <c r="BF42" s="33" t="s">
        <v>842</v>
      </c>
      <c r="BG42" s="33"/>
      <c r="BH42" s="4"/>
      <c r="BI42" s="17"/>
      <c r="BJ42" s="2">
        <f t="shared" si="1"/>
        <v>43</v>
      </c>
      <c r="BK42" s="10"/>
    </row>
    <row r="43" spans="1:63" ht="14.1" x14ac:dyDescent="0.3">
      <c r="A43" s="7">
        <v>71</v>
      </c>
      <c r="B43" s="27">
        <v>7036</v>
      </c>
      <c r="C43" s="149" t="s">
        <v>3067</v>
      </c>
      <c r="M43" s="39"/>
      <c r="N43" s="1"/>
      <c r="O43" s="1"/>
      <c r="P43" s="1"/>
      <c r="Q43" s="1"/>
      <c r="R43" s="1"/>
      <c r="S43" s="1"/>
      <c r="T43" s="38"/>
      <c r="U43" s="1"/>
      <c r="V43" s="112"/>
      <c r="W43" s="112"/>
      <c r="X43" s="112"/>
      <c r="Y43" s="112"/>
      <c r="Z43" s="112"/>
      <c r="AA43" s="112"/>
      <c r="AB43" s="113"/>
      <c r="AC43" s="42" t="s">
        <v>1294</v>
      </c>
      <c r="AD43" s="54"/>
      <c r="AE43" s="54"/>
      <c r="AF43" s="54"/>
      <c r="AG43" s="54"/>
      <c r="AH43" s="54"/>
      <c r="AI43" s="54"/>
      <c r="AJ43" s="54"/>
      <c r="AK43" s="54"/>
      <c r="AL43" s="30"/>
      <c r="AM43" s="3"/>
      <c r="AN43" s="41"/>
      <c r="AO43" s="41"/>
      <c r="AP43" s="41"/>
      <c r="AQ43" s="41"/>
      <c r="AR43" s="41"/>
      <c r="AS43" s="41"/>
      <c r="AT43" s="8"/>
      <c r="AU43" s="23"/>
      <c r="AV43" s="23"/>
      <c r="AW43" s="70"/>
      <c r="AX43" s="70"/>
      <c r="AY43" s="70"/>
      <c r="AZ43" s="70"/>
      <c r="BA43" s="70"/>
      <c r="BB43" s="70"/>
      <c r="BC43" s="70"/>
      <c r="BD43" s="212">
        <v>34</v>
      </c>
      <c r="BE43" s="212"/>
      <c r="BF43" s="33" t="s">
        <v>842</v>
      </c>
      <c r="BG43" s="33"/>
      <c r="BH43" s="4"/>
      <c r="BI43" s="17"/>
      <c r="BJ43" s="2">
        <f t="shared" si="1"/>
        <v>34</v>
      </c>
      <c r="BK43" s="10"/>
    </row>
    <row r="44" spans="1:63" ht="14.1" x14ac:dyDescent="0.3">
      <c r="A44" s="7">
        <v>71</v>
      </c>
      <c r="B44" s="27">
        <v>7037</v>
      </c>
      <c r="C44" s="149" t="s">
        <v>3066</v>
      </c>
      <c r="M44" s="39"/>
      <c r="N44" s="1"/>
      <c r="O44" s="1"/>
      <c r="P44" s="1"/>
      <c r="Q44" s="1"/>
      <c r="R44" s="1"/>
      <c r="S44" s="1"/>
      <c r="T44" s="38"/>
      <c r="U44" s="1"/>
      <c r="V44" s="112"/>
      <c r="W44" s="112"/>
      <c r="X44" s="112"/>
      <c r="Y44" s="112"/>
      <c r="Z44" s="112"/>
      <c r="AA44" s="112"/>
      <c r="AB44" s="113"/>
      <c r="AC44" s="42" t="s">
        <v>1293</v>
      </c>
      <c r="AD44" s="54"/>
      <c r="AE44" s="54"/>
      <c r="AF44" s="54"/>
      <c r="AG44" s="54"/>
      <c r="AH44" s="54"/>
      <c r="AI44" s="54"/>
      <c r="AJ44" s="54"/>
      <c r="AK44" s="54"/>
      <c r="AL44" s="30"/>
      <c r="AM44" s="3"/>
      <c r="AN44" s="41"/>
      <c r="AO44" s="41"/>
      <c r="AP44" s="41"/>
      <c r="AQ44" s="41"/>
      <c r="AR44" s="41"/>
      <c r="AS44" s="41"/>
      <c r="AT44" s="8"/>
      <c r="AU44" s="23"/>
      <c r="AV44" s="23"/>
      <c r="AW44" s="70"/>
      <c r="AX44" s="70"/>
      <c r="AY44" s="70"/>
      <c r="AZ44" s="70"/>
      <c r="BA44" s="70"/>
      <c r="BB44" s="70"/>
      <c r="BC44" s="70"/>
      <c r="BD44" s="212">
        <v>28</v>
      </c>
      <c r="BE44" s="212"/>
      <c r="BF44" s="33" t="s">
        <v>842</v>
      </c>
      <c r="BG44" s="33"/>
      <c r="BH44" s="4"/>
      <c r="BI44" s="17"/>
      <c r="BJ44" s="2">
        <f t="shared" si="1"/>
        <v>28</v>
      </c>
      <c r="BK44" s="10"/>
    </row>
    <row r="45" spans="1:63" ht="14.1" x14ac:dyDescent="0.3">
      <c r="A45" s="7">
        <v>71</v>
      </c>
      <c r="B45" s="27">
        <v>7038</v>
      </c>
      <c r="C45" s="149" t="s">
        <v>3065</v>
      </c>
      <c r="M45" s="39"/>
      <c r="N45" s="1"/>
      <c r="O45" s="1"/>
      <c r="P45" s="1"/>
      <c r="Q45" s="1"/>
      <c r="R45" s="1"/>
      <c r="S45" s="1"/>
      <c r="T45" s="38"/>
      <c r="U45" s="1"/>
      <c r="V45" s="112"/>
      <c r="W45" s="112"/>
      <c r="X45" s="112"/>
      <c r="Y45" s="112"/>
      <c r="Z45" s="112"/>
      <c r="AA45" s="112"/>
      <c r="AB45" s="113"/>
      <c r="AC45" s="42" t="s">
        <v>1292</v>
      </c>
      <c r="AD45" s="54"/>
      <c r="AE45" s="54"/>
      <c r="AF45" s="54"/>
      <c r="AG45" s="54"/>
      <c r="AH45" s="54"/>
      <c r="AI45" s="54"/>
      <c r="AJ45" s="54"/>
      <c r="AK45" s="54"/>
      <c r="AL45" s="30"/>
      <c r="AM45" s="3"/>
      <c r="AN45" s="41"/>
      <c r="AO45" s="41"/>
      <c r="AP45" s="41"/>
      <c r="AQ45" s="41"/>
      <c r="AR45" s="41"/>
      <c r="AS45" s="41"/>
      <c r="AT45" s="8"/>
      <c r="AU45" s="23"/>
      <c r="AV45" s="23"/>
      <c r="AW45" s="70"/>
      <c r="AX45" s="70"/>
      <c r="AY45" s="70"/>
      <c r="AZ45" s="70"/>
      <c r="BA45" s="70"/>
      <c r="BB45" s="70"/>
      <c r="BC45" s="70"/>
      <c r="BD45" s="212">
        <v>23</v>
      </c>
      <c r="BE45" s="212"/>
      <c r="BF45" s="33" t="s">
        <v>842</v>
      </c>
      <c r="BG45" s="33"/>
      <c r="BH45" s="4"/>
      <c r="BI45" s="17"/>
      <c r="BJ45" s="2">
        <f t="shared" si="1"/>
        <v>23</v>
      </c>
      <c r="BK45" s="10"/>
    </row>
    <row r="46" spans="1:63" ht="14.1" x14ac:dyDescent="0.3">
      <c r="A46" s="7">
        <v>71</v>
      </c>
      <c r="B46" s="27">
        <v>7039</v>
      </c>
      <c r="C46" s="149" t="s">
        <v>3064</v>
      </c>
      <c r="M46" s="39"/>
      <c r="N46" s="1"/>
      <c r="O46" s="1"/>
      <c r="P46" s="1"/>
      <c r="Q46" s="1"/>
      <c r="R46" s="1"/>
      <c r="S46" s="1"/>
      <c r="T46" s="38"/>
      <c r="U46" s="1"/>
      <c r="V46" s="112"/>
      <c r="W46" s="112"/>
      <c r="X46" s="112"/>
      <c r="Y46" s="112"/>
      <c r="Z46" s="112"/>
      <c r="AA46" s="112"/>
      <c r="AB46" s="113"/>
      <c r="AC46" s="42" t="s">
        <v>1291</v>
      </c>
      <c r="AD46" s="54"/>
      <c r="AE46" s="54"/>
      <c r="AF46" s="54"/>
      <c r="AG46" s="54"/>
      <c r="AH46" s="54"/>
      <c r="AI46" s="54"/>
      <c r="AJ46" s="54"/>
      <c r="AK46" s="54"/>
      <c r="AL46" s="30"/>
      <c r="AM46" s="3"/>
      <c r="AN46" s="41"/>
      <c r="AO46" s="41"/>
      <c r="AP46" s="41"/>
      <c r="AQ46" s="41"/>
      <c r="AR46" s="41"/>
      <c r="AS46" s="41"/>
      <c r="AT46" s="8"/>
      <c r="AU46" s="23"/>
      <c r="AV46" s="23"/>
      <c r="AW46" s="70"/>
      <c r="AX46" s="70"/>
      <c r="AY46" s="70"/>
      <c r="AZ46" s="70"/>
      <c r="BA46" s="70"/>
      <c r="BB46" s="70"/>
      <c r="BC46" s="70"/>
      <c r="BD46" s="212">
        <v>20</v>
      </c>
      <c r="BE46" s="212"/>
      <c r="BF46" s="33" t="s">
        <v>842</v>
      </c>
      <c r="BG46" s="33"/>
      <c r="BH46" s="4"/>
      <c r="BI46" s="17"/>
      <c r="BJ46" s="2">
        <f t="shared" si="1"/>
        <v>20</v>
      </c>
      <c r="BK46" s="10"/>
    </row>
    <row r="47" spans="1:63" ht="14.1" x14ac:dyDescent="0.3">
      <c r="A47" s="7">
        <v>71</v>
      </c>
      <c r="B47" s="27">
        <v>7040</v>
      </c>
      <c r="C47" s="149" t="s">
        <v>3063</v>
      </c>
      <c r="M47" s="39"/>
      <c r="N47" s="1"/>
      <c r="O47" s="1"/>
      <c r="P47" s="1"/>
      <c r="Q47" s="1"/>
      <c r="R47" s="1"/>
      <c r="S47" s="1"/>
      <c r="T47" s="38"/>
      <c r="U47" s="1"/>
      <c r="V47" s="112"/>
      <c r="W47" s="112"/>
      <c r="X47" s="112"/>
      <c r="Y47" s="112"/>
      <c r="Z47" s="112"/>
      <c r="AA47" s="112"/>
      <c r="AB47" s="113"/>
      <c r="AC47" s="42" t="s">
        <v>1290</v>
      </c>
      <c r="AD47" s="54"/>
      <c r="AE47" s="54"/>
      <c r="AF47" s="54"/>
      <c r="AG47" s="54"/>
      <c r="AH47" s="54"/>
      <c r="AI47" s="54"/>
      <c r="AJ47" s="54"/>
      <c r="AK47" s="54"/>
      <c r="AL47" s="30"/>
      <c r="AM47" s="3"/>
      <c r="AN47" s="41"/>
      <c r="AO47" s="41"/>
      <c r="AP47" s="41"/>
      <c r="AQ47" s="41"/>
      <c r="AR47" s="41"/>
      <c r="AS47" s="41"/>
      <c r="AT47" s="8"/>
      <c r="AU47" s="23"/>
      <c r="AV47" s="23"/>
      <c r="AW47" s="70"/>
      <c r="AX47" s="70"/>
      <c r="AY47" s="70"/>
      <c r="AZ47" s="70"/>
      <c r="BA47" s="70"/>
      <c r="BB47" s="70"/>
      <c r="BC47" s="70"/>
      <c r="BD47" s="212">
        <v>18</v>
      </c>
      <c r="BE47" s="212"/>
      <c r="BF47" s="33" t="s">
        <v>842</v>
      </c>
      <c r="BG47" s="33"/>
      <c r="BH47" s="4"/>
      <c r="BI47" s="17"/>
      <c r="BJ47" s="2">
        <f t="shared" si="1"/>
        <v>18</v>
      </c>
      <c r="BK47" s="10"/>
    </row>
    <row r="48" spans="1:63" ht="14.1" x14ac:dyDescent="0.3">
      <c r="A48" s="7">
        <v>71</v>
      </c>
      <c r="B48" s="27">
        <v>7041</v>
      </c>
      <c r="C48" s="149" t="s">
        <v>3062</v>
      </c>
      <c r="M48" s="39"/>
      <c r="N48" s="1"/>
      <c r="O48" s="1"/>
      <c r="P48" s="1"/>
      <c r="Q48" s="1"/>
      <c r="R48" s="1"/>
      <c r="S48" s="1"/>
      <c r="T48" s="38"/>
      <c r="U48" s="1"/>
      <c r="V48" s="112"/>
      <c r="W48" s="112"/>
      <c r="X48" s="112"/>
      <c r="Y48" s="112"/>
      <c r="Z48" s="112"/>
      <c r="AA48" s="112"/>
      <c r="AB48" s="113"/>
      <c r="AC48" s="42" t="s">
        <v>1289</v>
      </c>
      <c r="AD48" s="54"/>
      <c r="AE48" s="54"/>
      <c r="AF48" s="54"/>
      <c r="AG48" s="54"/>
      <c r="AH48" s="54"/>
      <c r="AI48" s="54"/>
      <c r="AJ48" s="54"/>
      <c r="AK48" s="54"/>
      <c r="AL48" s="30"/>
      <c r="AM48" s="3"/>
      <c r="AN48" s="41"/>
      <c r="AO48" s="41"/>
      <c r="AP48" s="41"/>
      <c r="AQ48" s="41"/>
      <c r="AR48" s="41"/>
      <c r="AS48" s="41"/>
      <c r="AT48" s="8"/>
      <c r="AU48" s="23"/>
      <c r="AV48" s="23"/>
      <c r="AW48" s="70"/>
      <c r="AX48" s="70"/>
      <c r="AY48" s="70"/>
      <c r="AZ48" s="70"/>
      <c r="BA48" s="70"/>
      <c r="BB48" s="70"/>
      <c r="BC48" s="70"/>
      <c r="BD48" s="212">
        <v>16</v>
      </c>
      <c r="BE48" s="212"/>
      <c r="BF48" s="33" t="s">
        <v>842</v>
      </c>
      <c r="BG48" s="33"/>
      <c r="BH48" s="4"/>
      <c r="BI48" s="17"/>
      <c r="BJ48" s="2">
        <f t="shared" si="1"/>
        <v>16</v>
      </c>
      <c r="BK48" s="10"/>
    </row>
    <row r="49" spans="1:63" ht="14.1" x14ac:dyDescent="0.3">
      <c r="A49" s="7">
        <v>71</v>
      </c>
      <c r="B49" s="27">
        <v>7042</v>
      </c>
      <c r="C49" s="149" t="s">
        <v>3061</v>
      </c>
      <c r="M49" s="39"/>
      <c r="N49" s="1"/>
      <c r="O49" s="1"/>
      <c r="P49" s="1"/>
      <c r="Q49" s="1"/>
      <c r="R49" s="1"/>
      <c r="S49" s="1"/>
      <c r="T49" s="38"/>
      <c r="U49" s="30" t="s">
        <v>1305</v>
      </c>
      <c r="V49" s="109"/>
      <c r="W49" s="109"/>
      <c r="X49" s="109"/>
      <c r="Y49" s="109"/>
      <c r="Z49" s="109"/>
      <c r="AA49" s="109"/>
      <c r="AB49" s="110"/>
      <c r="AC49" s="42" t="s">
        <v>1304</v>
      </c>
      <c r="AD49" s="54"/>
      <c r="AE49" s="54"/>
      <c r="AF49" s="54"/>
      <c r="AG49" s="54"/>
      <c r="AH49" s="54"/>
      <c r="AI49" s="54"/>
      <c r="AJ49" s="54"/>
      <c r="AK49" s="54"/>
      <c r="AL49" s="30"/>
      <c r="AM49" s="3"/>
      <c r="AN49" s="41"/>
      <c r="AO49" s="41"/>
      <c r="AP49" s="41"/>
      <c r="AQ49" s="41"/>
      <c r="AR49" s="41"/>
      <c r="AS49" s="41"/>
      <c r="AT49" s="8"/>
      <c r="AU49" s="23"/>
      <c r="AV49" s="23"/>
      <c r="AW49" s="70"/>
      <c r="AX49" s="70"/>
      <c r="AY49" s="70"/>
      <c r="AZ49" s="70"/>
      <c r="BA49" s="70"/>
      <c r="BB49" s="70"/>
      <c r="BC49" s="70"/>
      <c r="BD49" s="212">
        <v>151</v>
      </c>
      <c r="BE49" s="212"/>
      <c r="BF49" s="33" t="s">
        <v>842</v>
      </c>
      <c r="BG49" s="33"/>
      <c r="BH49" s="4"/>
      <c r="BI49" s="17"/>
      <c r="BJ49" s="2">
        <f t="shared" si="1"/>
        <v>151</v>
      </c>
      <c r="BK49" s="10"/>
    </row>
    <row r="50" spans="1:63" ht="14.1" x14ac:dyDescent="0.3">
      <c r="A50" s="7">
        <v>71</v>
      </c>
      <c r="B50" s="27">
        <v>7043</v>
      </c>
      <c r="C50" s="149" t="s">
        <v>3060</v>
      </c>
      <c r="M50" s="39"/>
      <c r="N50" s="1"/>
      <c r="O50" s="1"/>
      <c r="P50" s="1"/>
      <c r="Q50" s="1"/>
      <c r="R50" s="1"/>
      <c r="S50" s="1"/>
      <c r="T50" s="38"/>
      <c r="U50" s="1"/>
      <c r="V50" s="112"/>
      <c r="W50" s="112"/>
      <c r="X50" s="112"/>
      <c r="Y50" s="112"/>
      <c r="Z50" s="112"/>
      <c r="AA50" s="112"/>
      <c r="AB50" s="113"/>
      <c r="AC50" s="42" t="s">
        <v>1303</v>
      </c>
      <c r="AD50" s="54"/>
      <c r="AE50" s="54"/>
      <c r="AF50" s="54"/>
      <c r="AG50" s="54"/>
      <c r="AH50" s="54"/>
      <c r="AI50" s="54"/>
      <c r="AJ50" s="54"/>
      <c r="AK50" s="54"/>
      <c r="AL50" s="30"/>
      <c r="AM50" s="3"/>
      <c r="AN50" s="41"/>
      <c r="AO50" s="41"/>
      <c r="AP50" s="41"/>
      <c r="AQ50" s="41"/>
      <c r="AR50" s="41"/>
      <c r="AS50" s="41"/>
      <c r="AT50" s="8"/>
      <c r="AU50" s="23"/>
      <c r="AV50" s="23"/>
      <c r="AW50" s="70"/>
      <c r="AX50" s="70"/>
      <c r="AY50" s="70"/>
      <c r="AZ50" s="70"/>
      <c r="BA50" s="70"/>
      <c r="BB50" s="70"/>
      <c r="BC50" s="70"/>
      <c r="BD50" s="212">
        <v>151</v>
      </c>
      <c r="BE50" s="212"/>
      <c r="BF50" s="33" t="s">
        <v>842</v>
      </c>
      <c r="BG50" s="33"/>
      <c r="BH50" s="4"/>
      <c r="BI50" s="17"/>
      <c r="BJ50" s="2">
        <f t="shared" si="1"/>
        <v>151</v>
      </c>
      <c r="BK50" s="10"/>
    </row>
    <row r="51" spans="1:63" ht="14.1" x14ac:dyDescent="0.3">
      <c r="A51" s="7">
        <v>71</v>
      </c>
      <c r="B51" s="27">
        <v>7044</v>
      </c>
      <c r="C51" s="149" t="s">
        <v>3059</v>
      </c>
      <c r="M51" s="39"/>
      <c r="N51" s="1"/>
      <c r="O51" s="1"/>
      <c r="P51" s="1"/>
      <c r="Q51" s="1"/>
      <c r="R51" s="1"/>
      <c r="S51" s="1"/>
      <c r="T51" s="38"/>
      <c r="U51" s="1"/>
      <c r="V51" s="112"/>
      <c r="W51" s="112"/>
      <c r="X51" s="112"/>
      <c r="Y51" s="112"/>
      <c r="Z51" s="112"/>
      <c r="AA51" s="112"/>
      <c r="AB51" s="113"/>
      <c r="AC51" s="42" t="s">
        <v>1261</v>
      </c>
      <c r="AD51" s="54"/>
      <c r="AE51" s="54"/>
      <c r="AF51" s="54"/>
      <c r="AG51" s="54"/>
      <c r="AH51" s="54"/>
      <c r="AI51" s="54"/>
      <c r="AJ51" s="54"/>
      <c r="AK51" s="54"/>
      <c r="AL51" s="30"/>
      <c r="AM51" s="3"/>
      <c r="AN51" s="41"/>
      <c r="AO51" s="41"/>
      <c r="AP51" s="41"/>
      <c r="AQ51" s="41"/>
      <c r="AR51" s="41"/>
      <c r="AS51" s="41"/>
      <c r="AT51" s="8"/>
      <c r="AU51" s="23"/>
      <c r="AV51" s="23"/>
      <c r="AW51" s="70"/>
      <c r="AX51" s="70"/>
      <c r="AY51" s="70"/>
      <c r="AZ51" s="70"/>
      <c r="BA51" s="70"/>
      <c r="BB51" s="70"/>
      <c r="BC51" s="70"/>
      <c r="BD51" s="212">
        <v>151</v>
      </c>
      <c r="BE51" s="212"/>
      <c r="BF51" s="33" t="s">
        <v>842</v>
      </c>
      <c r="BG51" s="33"/>
      <c r="BH51" s="4"/>
      <c r="BI51" s="17"/>
      <c r="BJ51" s="2">
        <f t="shared" si="1"/>
        <v>151</v>
      </c>
      <c r="BK51" s="10"/>
    </row>
    <row r="52" spans="1:63" ht="14.1" x14ac:dyDescent="0.3">
      <c r="A52" s="7">
        <v>71</v>
      </c>
      <c r="B52" s="27">
        <v>7045</v>
      </c>
      <c r="C52" s="149" t="s">
        <v>3058</v>
      </c>
      <c r="M52" s="39"/>
      <c r="N52" s="1"/>
      <c r="O52" s="1"/>
      <c r="P52" s="1"/>
      <c r="Q52" s="1"/>
      <c r="R52" s="1"/>
      <c r="S52" s="1"/>
      <c r="T52" s="38"/>
      <c r="U52" s="1"/>
      <c r="V52" s="112"/>
      <c r="W52" s="112"/>
      <c r="X52" s="112"/>
      <c r="Y52" s="112"/>
      <c r="Z52" s="112"/>
      <c r="AA52" s="112"/>
      <c r="AB52" s="113"/>
      <c r="AC52" s="42" t="s">
        <v>1301</v>
      </c>
      <c r="AD52" s="54"/>
      <c r="AE52" s="54"/>
      <c r="AF52" s="54"/>
      <c r="AG52" s="54"/>
      <c r="AH52" s="54"/>
      <c r="AI52" s="54"/>
      <c r="AJ52" s="54"/>
      <c r="AK52" s="54"/>
      <c r="AL52" s="30"/>
      <c r="AM52" s="3"/>
      <c r="AN52" s="41"/>
      <c r="AO52" s="41"/>
      <c r="AP52" s="41"/>
      <c r="AQ52" s="41"/>
      <c r="AR52" s="41"/>
      <c r="AS52" s="41"/>
      <c r="AT52" s="8"/>
      <c r="AU52" s="23"/>
      <c r="AV52" s="23"/>
      <c r="AW52" s="70"/>
      <c r="AX52" s="70"/>
      <c r="AY52" s="70"/>
      <c r="AZ52" s="70"/>
      <c r="BA52" s="70"/>
      <c r="BB52" s="70"/>
      <c r="BC52" s="70"/>
      <c r="BD52" s="212">
        <v>101</v>
      </c>
      <c r="BE52" s="212"/>
      <c r="BF52" s="33" t="s">
        <v>842</v>
      </c>
      <c r="BG52" s="33"/>
      <c r="BH52" s="4"/>
      <c r="BI52" s="17"/>
      <c r="BJ52" s="2">
        <f t="shared" si="1"/>
        <v>101</v>
      </c>
      <c r="BK52" s="10"/>
    </row>
    <row r="53" spans="1:63" ht="14.1" x14ac:dyDescent="0.3">
      <c r="A53" s="7">
        <v>71</v>
      </c>
      <c r="B53" s="27">
        <v>7046</v>
      </c>
      <c r="C53" s="149" t="s">
        <v>3057</v>
      </c>
      <c r="M53" s="39"/>
      <c r="N53" s="1"/>
      <c r="O53" s="1"/>
      <c r="P53" s="1"/>
      <c r="Q53" s="1"/>
      <c r="R53" s="1"/>
      <c r="S53" s="1"/>
      <c r="T53" s="38"/>
      <c r="U53" s="1"/>
      <c r="V53" s="112"/>
      <c r="W53" s="112"/>
      <c r="X53" s="112"/>
      <c r="Y53" s="112"/>
      <c r="Z53" s="112"/>
      <c r="AA53" s="112"/>
      <c r="AB53" s="113"/>
      <c r="AC53" s="42" t="s">
        <v>1300</v>
      </c>
      <c r="AD53" s="54"/>
      <c r="AE53" s="54"/>
      <c r="AF53" s="54"/>
      <c r="AG53" s="54"/>
      <c r="AH53" s="54"/>
      <c r="AI53" s="54"/>
      <c r="AJ53" s="54"/>
      <c r="AK53" s="54"/>
      <c r="AL53" s="30"/>
      <c r="AM53" s="3"/>
      <c r="AN53" s="41"/>
      <c r="AO53" s="41"/>
      <c r="AP53" s="41"/>
      <c r="AQ53" s="41"/>
      <c r="AR53" s="41"/>
      <c r="AS53" s="41"/>
      <c r="AT53" s="8"/>
      <c r="AU53" s="23"/>
      <c r="AV53" s="23"/>
      <c r="AW53" s="70"/>
      <c r="AX53" s="70"/>
      <c r="AY53" s="70"/>
      <c r="AZ53" s="70"/>
      <c r="BA53" s="70"/>
      <c r="BB53" s="70"/>
      <c r="BC53" s="70"/>
      <c r="BD53" s="212">
        <v>101</v>
      </c>
      <c r="BE53" s="212"/>
      <c r="BF53" s="33" t="s">
        <v>842</v>
      </c>
      <c r="BG53" s="33"/>
      <c r="BH53" s="4"/>
      <c r="BI53" s="17"/>
      <c r="BJ53" s="2">
        <f t="shared" si="1"/>
        <v>101</v>
      </c>
      <c r="BK53" s="10"/>
    </row>
    <row r="54" spans="1:63" ht="14.1" x14ac:dyDescent="0.3">
      <c r="A54" s="7">
        <v>71</v>
      </c>
      <c r="B54" s="27">
        <v>7047</v>
      </c>
      <c r="C54" s="149" t="s">
        <v>3056</v>
      </c>
      <c r="M54" s="39"/>
      <c r="N54" s="1"/>
      <c r="O54" s="1"/>
      <c r="P54" s="1"/>
      <c r="Q54" s="1"/>
      <c r="R54" s="1"/>
      <c r="S54" s="1"/>
      <c r="T54" s="38"/>
      <c r="U54" s="1"/>
      <c r="V54" s="112"/>
      <c r="W54" s="112"/>
      <c r="X54" s="112"/>
      <c r="Y54" s="112"/>
      <c r="Z54" s="112"/>
      <c r="AA54" s="112"/>
      <c r="AB54" s="113"/>
      <c r="AC54" s="42" t="s">
        <v>1299</v>
      </c>
      <c r="AD54" s="54"/>
      <c r="AE54" s="54"/>
      <c r="AF54" s="54"/>
      <c r="AG54" s="54"/>
      <c r="AH54" s="54"/>
      <c r="AI54" s="54"/>
      <c r="AJ54" s="54"/>
      <c r="AK54" s="54"/>
      <c r="AL54" s="30"/>
      <c r="AM54" s="3"/>
      <c r="AN54" s="41"/>
      <c r="AO54" s="41"/>
      <c r="AP54" s="41"/>
      <c r="AQ54" s="41"/>
      <c r="AR54" s="41"/>
      <c r="AS54" s="41"/>
      <c r="AT54" s="8"/>
      <c r="AU54" s="23"/>
      <c r="AV54" s="23"/>
      <c r="AW54" s="70"/>
      <c r="AX54" s="70"/>
      <c r="AY54" s="70"/>
      <c r="AZ54" s="70"/>
      <c r="BA54" s="70"/>
      <c r="BB54" s="70"/>
      <c r="BC54" s="70"/>
      <c r="BD54" s="212">
        <v>61</v>
      </c>
      <c r="BE54" s="212"/>
      <c r="BF54" s="33" t="s">
        <v>842</v>
      </c>
      <c r="BG54" s="33"/>
      <c r="BH54" s="4"/>
      <c r="BI54" s="17"/>
      <c r="BJ54" s="2">
        <f t="shared" si="1"/>
        <v>61</v>
      </c>
      <c r="BK54" s="10"/>
    </row>
    <row r="55" spans="1:63" ht="14.1" x14ac:dyDescent="0.3">
      <c r="A55" s="7">
        <v>71</v>
      </c>
      <c r="B55" s="27">
        <v>7048</v>
      </c>
      <c r="C55" s="149" t="s">
        <v>3055</v>
      </c>
      <c r="M55" s="39"/>
      <c r="N55" s="1"/>
      <c r="O55" s="1"/>
      <c r="P55" s="1"/>
      <c r="Q55" s="1"/>
      <c r="R55" s="1"/>
      <c r="S55" s="1"/>
      <c r="T55" s="38"/>
      <c r="U55" s="1"/>
      <c r="V55" s="112"/>
      <c r="W55" s="112"/>
      <c r="X55" s="112"/>
      <c r="Y55" s="112"/>
      <c r="Z55" s="112"/>
      <c r="AA55" s="112"/>
      <c r="AB55" s="113"/>
      <c r="AC55" s="42" t="s">
        <v>1297</v>
      </c>
      <c r="AD55" s="54"/>
      <c r="AE55" s="54"/>
      <c r="AF55" s="54"/>
      <c r="AG55" s="54"/>
      <c r="AH55" s="54"/>
      <c r="AI55" s="54"/>
      <c r="AJ55" s="54"/>
      <c r="AK55" s="54"/>
      <c r="AL55" s="30"/>
      <c r="AM55" s="3"/>
      <c r="AN55" s="41"/>
      <c r="AO55" s="41"/>
      <c r="AP55" s="41"/>
      <c r="AQ55" s="41"/>
      <c r="AR55" s="41"/>
      <c r="AS55" s="41"/>
      <c r="AT55" s="8"/>
      <c r="AU55" s="23"/>
      <c r="AV55" s="23"/>
      <c r="AW55" s="70"/>
      <c r="AX55" s="70"/>
      <c r="AY55" s="70"/>
      <c r="AZ55" s="70"/>
      <c r="BA55" s="70"/>
      <c r="BB55" s="70"/>
      <c r="BC55" s="70"/>
      <c r="BD55" s="212">
        <v>61</v>
      </c>
      <c r="BE55" s="212"/>
      <c r="BF55" s="33" t="s">
        <v>842</v>
      </c>
      <c r="BG55" s="33"/>
      <c r="BH55" s="4"/>
      <c r="BI55" s="17"/>
      <c r="BJ55" s="2">
        <f t="shared" si="1"/>
        <v>61</v>
      </c>
      <c r="BK55" s="10"/>
    </row>
    <row r="56" spans="1:63" ht="14.1" x14ac:dyDescent="0.3">
      <c r="A56" s="7">
        <v>71</v>
      </c>
      <c r="B56" s="27">
        <v>7049</v>
      </c>
      <c r="C56" s="149" t="s">
        <v>3054</v>
      </c>
      <c r="M56" s="39"/>
      <c r="N56" s="1"/>
      <c r="O56" s="1"/>
      <c r="P56" s="1"/>
      <c r="Q56" s="1"/>
      <c r="R56" s="1"/>
      <c r="S56" s="1"/>
      <c r="T56" s="38"/>
      <c r="U56" s="1"/>
      <c r="V56" s="112"/>
      <c r="W56" s="112"/>
      <c r="X56" s="112"/>
      <c r="Y56" s="112"/>
      <c r="Z56" s="112"/>
      <c r="AA56" s="112"/>
      <c r="AB56" s="113"/>
      <c r="AC56" s="42" t="s">
        <v>1296</v>
      </c>
      <c r="AD56" s="54"/>
      <c r="AE56" s="54"/>
      <c r="AF56" s="54"/>
      <c r="AG56" s="54"/>
      <c r="AH56" s="54"/>
      <c r="AI56" s="54"/>
      <c r="AJ56" s="54"/>
      <c r="AK56" s="54"/>
      <c r="AL56" s="30"/>
      <c r="AM56" s="3"/>
      <c r="AN56" s="41"/>
      <c r="AO56" s="41"/>
      <c r="AP56" s="41"/>
      <c r="AQ56" s="41"/>
      <c r="AR56" s="41"/>
      <c r="AS56" s="41"/>
      <c r="AT56" s="8"/>
      <c r="AU56" s="23"/>
      <c r="AV56" s="23"/>
      <c r="AW56" s="70"/>
      <c r="AX56" s="70"/>
      <c r="AY56" s="70"/>
      <c r="AZ56" s="70"/>
      <c r="BA56" s="70"/>
      <c r="BB56" s="70"/>
      <c r="BC56" s="70"/>
      <c r="BD56" s="212">
        <v>43</v>
      </c>
      <c r="BE56" s="212"/>
      <c r="BF56" s="33" t="s">
        <v>842</v>
      </c>
      <c r="BG56" s="33"/>
      <c r="BH56" s="4"/>
      <c r="BI56" s="17"/>
      <c r="BJ56" s="2">
        <f t="shared" si="1"/>
        <v>43</v>
      </c>
      <c r="BK56" s="10"/>
    </row>
    <row r="57" spans="1:63" ht="14.1" x14ac:dyDescent="0.3">
      <c r="A57" s="7">
        <v>71</v>
      </c>
      <c r="B57" s="27">
        <v>7050</v>
      </c>
      <c r="C57" s="149" t="s">
        <v>3053</v>
      </c>
      <c r="M57" s="39"/>
      <c r="N57" s="1"/>
      <c r="O57" s="1"/>
      <c r="P57" s="1"/>
      <c r="Q57" s="1"/>
      <c r="R57" s="1"/>
      <c r="S57" s="1"/>
      <c r="T57" s="38"/>
      <c r="U57" s="1"/>
      <c r="V57" s="112"/>
      <c r="W57" s="112"/>
      <c r="X57" s="112"/>
      <c r="Y57" s="112"/>
      <c r="Z57" s="112"/>
      <c r="AA57" s="112"/>
      <c r="AB57" s="113"/>
      <c r="AC57" s="42" t="s">
        <v>1295</v>
      </c>
      <c r="AD57" s="54"/>
      <c r="AE57" s="54"/>
      <c r="AF57" s="54"/>
      <c r="AG57" s="54"/>
      <c r="AH57" s="54"/>
      <c r="AI57" s="54"/>
      <c r="AJ57" s="54"/>
      <c r="AK57" s="54"/>
      <c r="AL57" s="30"/>
      <c r="AM57" s="3"/>
      <c r="AN57" s="41"/>
      <c r="AO57" s="41"/>
      <c r="AP57" s="41"/>
      <c r="AQ57" s="41"/>
      <c r="AR57" s="41"/>
      <c r="AS57" s="41"/>
      <c r="AT57" s="8"/>
      <c r="AU57" s="23"/>
      <c r="AV57" s="23"/>
      <c r="AW57" s="70"/>
      <c r="AX57" s="70"/>
      <c r="AY57" s="70"/>
      <c r="AZ57" s="70"/>
      <c r="BA57" s="70"/>
      <c r="BB57" s="70"/>
      <c r="BC57" s="70"/>
      <c r="BD57" s="212">
        <v>43</v>
      </c>
      <c r="BE57" s="212"/>
      <c r="BF57" s="33" t="s">
        <v>842</v>
      </c>
      <c r="BG57" s="33"/>
      <c r="BH57" s="4"/>
      <c r="BI57" s="17"/>
      <c r="BJ57" s="2">
        <f t="shared" si="1"/>
        <v>43</v>
      </c>
      <c r="BK57" s="10"/>
    </row>
    <row r="58" spans="1:63" ht="14.1" x14ac:dyDescent="0.3">
      <c r="A58" s="7">
        <v>71</v>
      </c>
      <c r="B58" s="27">
        <v>7051</v>
      </c>
      <c r="C58" s="149" t="s">
        <v>3052</v>
      </c>
      <c r="M58" s="39"/>
      <c r="N58" s="1"/>
      <c r="O58" s="1"/>
      <c r="P58" s="1"/>
      <c r="Q58" s="1"/>
      <c r="R58" s="1"/>
      <c r="S58" s="1"/>
      <c r="T58" s="38"/>
      <c r="U58" s="1"/>
      <c r="V58" s="112"/>
      <c r="W58" s="112"/>
      <c r="X58" s="112"/>
      <c r="Y58" s="112"/>
      <c r="Z58" s="112"/>
      <c r="AA58" s="112"/>
      <c r="AB58" s="113"/>
      <c r="AC58" s="42" t="s">
        <v>1294</v>
      </c>
      <c r="AD58" s="54"/>
      <c r="AE58" s="54"/>
      <c r="AF58" s="54"/>
      <c r="AG58" s="54"/>
      <c r="AH58" s="54"/>
      <c r="AI58" s="54"/>
      <c r="AJ58" s="54"/>
      <c r="AK58" s="54"/>
      <c r="AL58" s="30"/>
      <c r="AM58" s="3"/>
      <c r="AN58" s="41"/>
      <c r="AO58" s="41"/>
      <c r="AP58" s="41"/>
      <c r="AQ58" s="41"/>
      <c r="AR58" s="41"/>
      <c r="AS58" s="41"/>
      <c r="AT58" s="8"/>
      <c r="AU58" s="23"/>
      <c r="AV58" s="23"/>
      <c r="AW58" s="70"/>
      <c r="AX58" s="70"/>
      <c r="AY58" s="70"/>
      <c r="AZ58" s="70"/>
      <c r="BA58" s="70"/>
      <c r="BB58" s="70"/>
      <c r="BC58" s="70"/>
      <c r="BD58" s="212">
        <v>34</v>
      </c>
      <c r="BE58" s="212"/>
      <c r="BF58" s="33" t="s">
        <v>842</v>
      </c>
      <c r="BG58" s="33"/>
      <c r="BH58" s="4"/>
      <c r="BI58" s="17"/>
      <c r="BJ58" s="2">
        <f t="shared" si="1"/>
        <v>34</v>
      </c>
      <c r="BK58" s="10"/>
    </row>
    <row r="59" spans="1:63" ht="14.1" x14ac:dyDescent="0.3">
      <c r="A59" s="7">
        <v>71</v>
      </c>
      <c r="B59" s="27">
        <v>7052</v>
      </c>
      <c r="C59" s="149" t="s">
        <v>3051</v>
      </c>
      <c r="M59" s="39"/>
      <c r="N59" s="1"/>
      <c r="O59" s="1"/>
      <c r="P59" s="1"/>
      <c r="Q59" s="1"/>
      <c r="R59" s="1"/>
      <c r="S59" s="1"/>
      <c r="T59" s="38"/>
      <c r="U59" s="1"/>
      <c r="V59" s="112"/>
      <c r="W59" s="112"/>
      <c r="X59" s="112"/>
      <c r="Y59" s="112"/>
      <c r="Z59" s="112"/>
      <c r="AA59" s="112"/>
      <c r="AB59" s="113"/>
      <c r="AC59" s="42" t="s">
        <v>1293</v>
      </c>
      <c r="AD59" s="54"/>
      <c r="AE59" s="54"/>
      <c r="AF59" s="54"/>
      <c r="AG59" s="54"/>
      <c r="AH59" s="54"/>
      <c r="AI59" s="54"/>
      <c r="AJ59" s="54"/>
      <c r="AK59" s="54"/>
      <c r="AL59" s="30"/>
      <c r="AM59" s="3"/>
      <c r="AN59" s="41"/>
      <c r="AO59" s="41"/>
      <c r="AP59" s="41"/>
      <c r="AQ59" s="41"/>
      <c r="AR59" s="41"/>
      <c r="AS59" s="41"/>
      <c r="AT59" s="8"/>
      <c r="AU59" s="23"/>
      <c r="AV59" s="23"/>
      <c r="AW59" s="70"/>
      <c r="AX59" s="70"/>
      <c r="AY59" s="70"/>
      <c r="AZ59" s="70"/>
      <c r="BA59" s="70"/>
      <c r="BB59" s="70"/>
      <c r="BC59" s="70"/>
      <c r="BD59" s="212">
        <v>28</v>
      </c>
      <c r="BE59" s="212"/>
      <c r="BF59" s="33" t="s">
        <v>842</v>
      </c>
      <c r="BG59" s="33"/>
      <c r="BH59" s="4"/>
      <c r="BI59" s="17"/>
      <c r="BJ59" s="2">
        <f t="shared" si="1"/>
        <v>28</v>
      </c>
      <c r="BK59" s="10"/>
    </row>
    <row r="60" spans="1:63" ht="14.1" x14ac:dyDescent="0.3">
      <c r="A60" s="7">
        <v>71</v>
      </c>
      <c r="B60" s="27">
        <v>7053</v>
      </c>
      <c r="C60" s="149" t="s">
        <v>3050</v>
      </c>
      <c r="M60" s="39"/>
      <c r="N60" s="1"/>
      <c r="O60" s="1"/>
      <c r="P60" s="1"/>
      <c r="Q60" s="1"/>
      <c r="R60" s="1"/>
      <c r="S60" s="1"/>
      <c r="T60" s="38"/>
      <c r="U60" s="1"/>
      <c r="V60" s="112"/>
      <c r="W60" s="112"/>
      <c r="X60" s="112"/>
      <c r="Y60" s="112"/>
      <c r="Z60" s="112"/>
      <c r="AA60" s="112"/>
      <c r="AB60" s="113"/>
      <c r="AC60" s="42" t="s">
        <v>1292</v>
      </c>
      <c r="AD60" s="54"/>
      <c r="AE60" s="54"/>
      <c r="AF60" s="54"/>
      <c r="AG60" s="54"/>
      <c r="AH60" s="54"/>
      <c r="AI60" s="54"/>
      <c r="AJ60" s="54"/>
      <c r="AK60" s="54"/>
      <c r="AL60" s="30"/>
      <c r="AM60" s="3"/>
      <c r="AN60" s="41"/>
      <c r="AO60" s="41"/>
      <c r="AP60" s="41"/>
      <c r="AQ60" s="41"/>
      <c r="AR60" s="41"/>
      <c r="AS60" s="41"/>
      <c r="AT60" s="8"/>
      <c r="AU60" s="23"/>
      <c r="AV60" s="23"/>
      <c r="AW60" s="70"/>
      <c r="AX60" s="70"/>
      <c r="AY60" s="70"/>
      <c r="AZ60" s="70"/>
      <c r="BA60" s="70"/>
      <c r="BB60" s="70"/>
      <c r="BC60" s="70"/>
      <c r="BD60" s="212">
        <v>23</v>
      </c>
      <c r="BE60" s="212"/>
      <c r="BF60" s="33" t="s">
        <v>842</v>
      </c>
      <c r="BG60" s="33"/>
      <c r="BH60" s="4"/>
      <c r="BI60" s="17"/>
      <c r="BJ60" s="2">
        <f t="shared" si="1"/>
        <v>23</v>
      </c>
      <c r="BK60" s="10"/>
    </row>
    <row r="61" spans="1:63" ht="14.1" x14ac:dyDescent="0.3">
      <c r="A61" s="7">
        <v>71</v>
      </c>
      <c r="B61" s="27">
        <v>7054</v>
      </c>
      <c r="C61" s="149" t="s">
        <v>3049</v>
      </c>
      <c r="M61" s="39"/>
      <c r="N61" s="1"/>
      <c r="O61" s="1"/>
      <c r="P61" s="1"/>
      <c r="Q61" s="1"/>
      <c r="R61" s="1"/>
      <c r="S61" s="1"/>
      <c r="T61" s="38"/>
      <c r="U61" s="1"/>
      <c r="V61" s="112"/>
      <c r="W61" s="112"/>
      <c r="X61" s="112"/>
      <c r="Y61" s="112"/>
      <c r="Z61" s="112"/>
      <c r="AA61" s="112"/>
      <c r="AB61" s="113"/>
      <c r="AC61" s="42" t="s">
        <v>1291</v>
      </c>
      <c r="AD61" s="54"/>
      <c r="AE61" s="54"/>
      <c r="AF61" s="54"/>
      <c r="AG61" s="54"/>
      <c r="AH61" s="54"/>
      <c r="AI61" s="54"/>
      <c r="AJ61" s="54"/>
      <c r="AK61" s="54"/>
      <c r="AL61" s="30"/>
      <c r="AM61" s="3"/>
      <c r="AN61" s="41"/>
      <c r="AO61" s="41"/>
      <c r="AP61" s="41"/>
      <c r="AQ61" s="41"/>
      <c r="AR61" s="41"/>
      <c r="AS61" s="41"/>
      <c r="AT61" s="8"/>
      <c r="AU61" s="23"/>
      <c r="AV61" s="23"/>
      <c r="AW61" s="70"/>
      <c r="AX61" s="70"/>
      <c r="AY61" s="70"/>
      <c r="AZ61" s="70"/>
      <c r="BA61" s="70"/>
      <c r="BB61" s="70"/>
      <c r="BC61" s="70"/>
      <c r="BD61" s="212">
        <v>20</v>
      </c>
      <c r="BE61" s="212"/>
      <c r="BF61" s="33" t="s">
        <v>842</v>
      </c>
      <c r="BG61" s="33"/>
      <c r="BH61" s="4"/>
      <c r="BI61" s="17"/>
      <c r="BJ61" s="2">
        <f t="shared" si="1"/>
        <v>20</v>
      </c>
      <c r="BK61" s="10"/>
    </row>
    <row r="62" spans="1:63" ht="14.1" x14ac:dyDescent="0.3">
      <c r="A62" s="7">
        <v>71</v>
      </c>
      <c r="B62" s="27">
        <v>7055</v>
      </c>
      <c r="C62" s="149" t="s">
        <v>3048</v>
      </c>
      <c r="M62" s="39"/>
      <c r="N62" s="1"/>
      <c r="O62" s="1"/>
      <c r="P62" s="1"/>
      <c r="Q62" s="1"/>
      <c r="R62" s="1"/>
      <c r="S62" s="1"/>
      <c r="T62" s="38"/>
      <c r="U62" s="1"/>
      <c r="V62" s="112"/>
      <c r="W62" s="112"/>
      <c r="X62" s="112"/>
      <c r="Y62" s="112"/>
      <c r="Z62" s="112"/>
      <c r="AA62" s="112"/>
      <c r="AB62" s="113"/>
      <c r="AC62" s="42" t="s">
        <v>1290</v>
      </c>
      <c r="AD62" s="54"/>
      <c r="AE62" s="54"/>
      <c r="AF62" s="54"/>
      <c r="AG62" s="54"/>
      <c r="AH62" s="54"/>
      <c r="AI62" s="54"/>
      <c r="AJ62" s="54"/>
      <c r="AK62" s="54"/>
      <c r="AL62" s="30"/>
      <c r="AM62" s="3"/>
      <c r="AN62" s="41"/>
      <c r="AO62" s="41"/>
      <c r="AP62" s="41"/>
      <c r="AQ62" s="41"/>
      <c r="AR62" s="41"/>
      <c r="AS62" s="41"/>
      <c r="AT62" s="8"/>
      <c r="AU62" s="23"/>
      <c r="AV62" s="23"/>
      <c r="AW62" s="70"/>
      <c r="AX62" s="70"/>
      <c r="AY62" s="70"/>
      <c r="AZ62" s="70"/>
      <c r="BA62" s="70"/>
      <c r="BB62" s="70"/>
      <c r="BC62" s="70"/>
      <c r="BD62" s="212">
        <v>18</v>
      </c>
      <c r="BE62" s="212"/>
      <c r="BF62" s="33" t="s">
        <v>842</v>
      </c>
      <c r="BG62" s="33"/>
      <c r="BH62" s="4"/>
      <c r="BI62" s="17"/>
      <c r="BJ62" s="2">
        <f t="shared" si="1"/>
        <v>18</v>
      </c>
      <c r="BK62" s="10"/>
    </row>
    <row r="63" spans="1:63" ht="14.1" x14ac:dyDescent="0.3">
      <c r="A63" s="7">
        <v>71</v>
      </c>
      <c r="B63" s="27">
        <v>7056</v>
      </c>
      <c r="C63" s="149" t="s">
        <v>3047</v>
      </c>
      <c r="L63" s="1"/>
      <c r="M63" s="39"/>
      <c r="N63" s="1"/>
      <c r="O63" s="1"/>
      <c r="P63" s="1"/>
      <c r="Q63" s="1"/>
      <c r="R63" s="1"/>
      <c r="S63" s="1"/>
      <c r="T63" s="38"/>
      <c r="U63" s="4"/>
      <c r="V63" s="115"/>
      <c r="W63" s="115"/>
      <c r="X63" s="115"/>
      <c r="Y63" s="115"/>
      <c r="Z63" s="115"/>
      <c r="AA63" s="115"/>
      <c r="AB63" s="116"/>
      <c r="AC63" s="5" t="s">
        <v>1289</v>
      </c>
      <c r="AD63" s="70"/>
      <c r="AE63" s="70"/>
      <c r="AF63" s="70"/>
      <c r="AG63" s="70"/>
      <c r="AH63" s="70"/>
      <c r="AI63" s="70"/>
      <c r="AJ63" s="70"/>
      <c r="AK63" s="70"/>
      <c r="AL63" s="3"/>
      <c r="AM63" s="3"/>
      <c r="AN63" s="41"/>
      <c r="AO63" s="41"/>
      <c r="AP63" s="41"/>
      <c r="AQ63" s="41"/>
      <c r="AR63" s="41"/>
      <c r="AS63" s="41"/>
      <c r="AT63" s="41"/>
      <c r="AU63" s="26"/>
      <c r="AV63" s="26"/>
      <c r="AW63" s="70"/>
      <c r="AX63" s="70"/>
      <c r="AY63" s="70"/>
      <c r="AZ63" s="70"/>
      <c r="BA63" s="70"/>
      <c r="BB63" s="70"/>
      <c r="BC63" s="70"/>
      <c r="BD63" s="213">
        <v>16</v>
      </c>
      <c r="BE63" s="213"/>
      <c r="BF63" s="11" t="s">
        <v>842</v>
      </c>
      <c r="BG63" s="11"/>
      <c r="BH63" s="3"/>
      <c r="BI63" s="31"/>
      <c r="BJ63" s="2">
        <f t="shared" si="1"/>
        <v>16</v>
      </c>
      <c r="BK63" s="10"/>
    </row>
    <row r="64" spans="1:63" ht="14.1" x14ac:dyDescent="0.3">
      <c r="A64" s="7">
        <v>71</v>
      </c>
      <c r="B64" s="27">
        <v>7057</v>
      </c>
      <c r="C64" s="149" t="s">
        <v>3046</v>
      </c>
      <c r="L64" s="1"/>
      <c r="M64" s="39"/>
      <c r="N64" s="1"/>
      <c r="O64" s="1"/>
      <c r="P64" s="1"/>
      <c r="Q64" s="1"/>
      <c r="R64" s="1"/>
      <c r="S64" s="1"/>
      <c r="T64" s="38"/>
      <c r="U64" s="22" t="s">
        <v>1320</v>
      </c>
      <c r="AC64" s="5" t="s">
        <v>1319</v>
      </c>
      <c r="AD64" s="54"/>
      <c r="AE64" s="54"/>
      <c r="AF64" s="54"/>
      <c r="AG64" s="54"/>
      <c r="AH64" s="54"/>
      <c r="AI64" s="54"/>
      <c r="AJ64" s="54"/>
      <c r="AK64" s="54"/>
      <c r="AL64" s="30"/>
      <c r="AM64" s="3"/>
      <c r="AN64" s="41"/>
      <c r="AO64" s="41"/>
      <c r="AP64" s="41"/>
      <c r="AQ64" s="41"/>
      <c r="AR64" s="41"/>
      <c r="AS64" s="41"/>
      <c r="AT64" s="41"/>
      <c r="AU64" s="26"/>
      <c r="AV64" s="26"/>
      <c r="AW64" s="70"/>
      <c r="AX64" s="70"/>
      <c r="AY64" s="70"/>
      <c r="AZ64" s="70"/>
      <c r="BA64" s="70"/>
      <c r="BB64" s="70"/>
      <c r="BC64" s="70"/>
      <c r="BD64" s="213">
        <v>30</v>
      </c>
      <c r="BE64" s="213"/>
      <c r="BF64" s="11" t="s">
        <v>842</v>
      </c>
      <c r="BG64" s="33"/>
      <c r="BH64" s="4"/>
      <c r="BI64" s="17"/>
      <c r="BJ64" s="2">
        <f t="shared" si="1"/>
        <v>30</v>
      </c>
      <c r="BK64" s="10"/>
    </row>
    <row r="65" spans="1:63" ht="14.1" x14ac:dyDescent="0.3">
      <c r="A65" s="7">
        <v>71</v>
      </c>
      <c r="B65" s="27">
        <v>7058</v>
      </c>
      <c r="C65" s="149" t="s">
        <v>3045</v>
      </c>
      <c r="L65" s="1"/>
      <c r="M65" s="39"/>
      <c r="N65" s="1"/>
      <c r="O65" s="1"/>
      <c r="P65" s="1"/>
      <c r="Q65" s="1"/>
      <c r="R65" s="1"/>
      <c r="S65" s="1"/>
      <c r="T65" s="38"/>
      <c r="AC65" s="5" t="s">
        <v>1286</v>
      </c>
      <c r="AD65" s="54"/>
      <c r="AE65" s="54"/>
      <c r="AF65" s="54"/>
      <c r="AG65" s="54"/>
      <c r="AH65" s="54"/>
      <c r="AI65" s="54"/>
      <c r="AJ65" s="54"/>
      <c r="AK65" s="54"/>
      <c r="AL65" s="30"/>
      <c r="AM65" s="3"/>
      <c r="AN65" s="41"/>
      <c r="AO65" s="41"/>
      <c r="AP65" s="41"/>
      <c r="AQ65" s="41"/>
      <c r="AR65" s="41"/>
      <c r="AS65" s="41"/>
      <c r="AT65" s="41"/>
      <c r="AU65" s="26"/>
      <c r="AV65" s="26"/>
      <c r="AW65" s="70"/>
      <c r="AX65" s="70"/>
      <c r="AY65" s="70"/>
      <c r="AZ65" s="70"/>
      <c r="BA65" s="70"/>
      <c r="BB65" s="70"/>
      <c r="BC65" s="70"/>
      <c r="BD65" s="213">
        <v>28</v>
      </c>
      <c r="BE65" s="213"/>
      <c r="BF65" s="11" t="s">
        <v>842</v>
      </c>
      <c r="BG65" s="33"/>
      <c r="BH65" s="4"/>
      <c r="BI65" s="17"/>
      <c r="BJ65" s="2">
        <f t="shared" si="1"/>
        <v>28</v>
      </c>
      <c r="BK65" s="10"/>
    </row>
    <row r="66" spans="1:63" ht="14.1" x14ac:dyDescent="0.3">
      <c r="A66" s="7">
        <v>71</v>
      </c>
      <c r="B66" s="27">
        <v>7059</v>
      </c>
      <c r="C66" s="149" t="s">
        <v>3044</v>
      </c>
      <c r="L66" s="1"/>
      <c r="M66" s="39"/>
      <c r="N66" s="1"/>
      <c r="O66" s="1"/>
      <c r="P66" s="1"/>
      <c r="Q66" s="1"/>
      <c r="R66" s="1"/>
      <c r="S66" s="1"/>
      <c r="T66" s="38"/>
      <c r="AC66" s="5" t="s">
        <v>1285</v>
      </c>
      <c r="AD66" s="54"/>
      <c r="AE66" s="54"/>
      <c r="AF66" s="54"/>
      <c r="AG66" s="54"/>
      <c r="AH66" s="54"/>
      <c r="AI66" s="54"/>
      <c r="AJ66" s="54"/>
      <c r="AK66" s="54"/>
      <c r="AL66" s="30"/>
      <c r="AM66" s="3"/>
      <c r="AN66" s="41"/>
      <c r="AO66" s="41"/>
      <c r="AP66" s="41"/>
      <c r="AQ66" s="41"/>
      <c r="AR66" s="41"/>
      <c r="AS66" s="41"/>
      <c r="AT66" s="41"/>
      <c r="AU66" s="26"/>
      <c r="AV66" s="26"/>
      <c r="AW66" s="70"/>
      <c r="AX66" s="70"/>
      <c r="AY66" s="70"/>
      <c r="AZ66" s="70"/>
      <c r="BA66" s="70"/>
      <c r="BB66" s="70"/>
      <c r="BC66" s="70"/>
      <c r="BD66" s="213">
        <v>23</v>
      </c>
      <c r="BE66" s="213"/>
      <c r="BF66" s="11" t="s">
        <v>842</v>
      </c>
      <c r="BG66" s="33"/>
      <c r="BH66" s="4"/>
      <c r="BI66" s="17"/>
      <c r="BJ66" s="2">
        <f t="shared" si="1"/>
        <v>23</v>
      </c>
      <c r="BK66" s="10"/>
    </row>
    <row r="67" spans="1:63" ht="14.1" x14ac:dyDescent="0.3">
      <c r="A67" s="7">
        <v>71</v>
      </c>
      <c r="B67" s="27">
        <v>7060</v>
      </c>
      <c r="C67" s="149" t="s">
        <v>3043</v>
      </c>
      <c r="D67" s="59"/>
      <c r="E67" s="119"/>
      <c r="F67" s="119"/>
      <c r="G67" s="119"/>
      <c r="H67" s="1"/>
      <c r="I67" s="1"/>
      <c r="J67" s="1"/>
      <c r="K67" s="1"/>
      <c r="L67" s="38"/>
      <c r="M67" s="37"/>
      <c r="N67" s="4"/>
      <c r="O67" s="4"/>
      <c r="P67" s="4"/>
      <c r="Q67" s="4"/>
      <c r="R67" s="4"/>
      <c r="S67" s="4"/>
      <c r="T67" s="17"/>
      <c r="U67" s="4"/>
      <c r="V67" s="4"/>
      <c r="W67" s="4"/>
      <c r="X67" s="4"/>
      <c r="Y67" s="4"/>
      <c r="Z67" s="4"/>
      <c r="AA67" s="65"/>
      <c r="AB67" s="69"/>
      <c r="AC67" s="5" t="s">
        <v>1318</v>
      </c>
      <c r="AD67" s="70"/>
      <c r="AE67" s="70"/>
      <c r="AF67" s="70"/>
      <c r="AG67" s="70"/>
      <c r="AH67" s="70"/>
      <c r="AI67" s="70"/>
      <c r="AJ67" s="70"/>
      <c r="AK67" s="70"/>
      <c r="AL67" s="3"/>
      <c r="AM67" s="3"/>
      <c r="AN67" s="41"/>
      <c r="AO67" s="41"/>
      <c r="AP67" s="41"/>
      <c r="AQ67" s="41"/>
      <c r="AR67" s="41"/>
      <c r="AS67" s="41"/>
      <c r="AT67" s="41"/>
      <c r="AU67" s="26"/>
      <c r="AV67" s="26"/>
      <c r="AW67" s="70"/>
      <c r="AX67" s="70"/>
      <c r="AY67" s="70"/>
      <c r="AZ67" s="70"/>
      <c r="BA67" s="70"/>
      <c r="BB67" s="70"/>
      <c r="BC67" s="70"/>
      <c r="BD67" s="213">
        <v>20</v>
      </c>
      <c r="BE67" s="213"/>
      <c r="BF67" s="11" t="s">
        <v>842</v>
      </c>
      <c r="BG67" s="11"/>
      <c r="BH67" s="3"/>
      <c r="BI67" s="31"/>
      <c r="BJ67" s="2">
        <f t="shared" si="1"/>
        <v>20</v>
      </c>
      <c r="BK67" s="10"/>
    </row>
    <row r="68" spans="1:63" ht="14.25" customHeight="1" x14ac:dyDescent="0.3">
      <c r="A68" s="7">
        <v>71</v>
      </c>
      <c r="B68" s="27">
        <v>7100</v>
      </c>
      <c r="C68" s="149" t="s">
        <v>3042</v>
      </c>
      <c r="D68" s="48"/>
      <c r="E68" s="47"/>
      <c r="F68" s="47"/>
      <c r="G68" s="47"/>
      <c r="H68" s="47"/>
      <c r="I68" s="47"/>
      <c r="J68" s="47"/>
      <c r="K68" s="47"/>
      <c r="L68" s="147"/>
      <c r="M68" s="120" t="s">
        <v>3041</v>
      </c>
      <c r="N68" s="109"/>
      <c r="O68" s="109"/>
      <c r="P68" s="109"/>
      <c r="Q68" s="109"/>
      <c r="R68" s="109"/>
      <c r="S68" s="109"/>
      <c r="T68" s="110"/>
      <c r="U68" s="1" t="s">
        <v>1314</v>
      </c>
      <c r="V68" s="1"/>
      <c r="W68" s="1"/>
      <c r="X68" s="1"/>
      <c r="Y68" s="1"/>
      <c r="Z68" s="1"/>
      <c r="AA68" s="1"/>
      <c r="AB68" s="38"/>
      <c r="AC68" s="37" t="s">
        <v>1313</v>
      </c>
      <c r="AD68" s="8"/>
      <c r="AE68" s="8"/>
      <c r="AF68" s="8"/>
      <c r="AG68" s="8"/>
      <c r="AH68" s="8"/>
      <c r="AI68" s="8"/>
      <c r="AJ68" s="8"/>
      <c r="AK68" s="8"/>
      <c r="AL68" s="8"/>
      <c r="AM68" s="4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212">
        <v>112</v>
      </c>
      <c r="BE68" s="212"/>
      <c r="BF68" s="33" t="s">
        <v>842</v>
      </c>
      <c r="BG68" s="105"/>
      <c r="BH68" s="129"/>
      <c r="BI68" s="130"/>
      <c r="BJ68" s="151">
        <f t="shared" si="1"/>
        <v>112</v>
      </c>
      <c r="BK68" s="10"/>
    </row>
    <row r="69" spans="1:63" ht="14.1" x14ac:dyDescent="0.3">
      <c r="A69" s="7">
        <v>71</v>
      </c>
      <c r="B69" s="27">
        <v>7101</v>
      </c>
      <c r="C69" s="149" t="s">
        <v>3040</v>
      </c>
      <c r="D69" s="48"/>
      <c r="E69" s="47"/>
      <c r="F69" s="47"/>
      <c r="G69" s="47"/>
      <c r="H69" s="47"/>
      <c r="I69" s="47"/>
      <c r="J69" s="47"/>
      <c r="K69" s="47"/>
      <c r="L69" s="47"/>
      <c r="M69" s="111"/>
      <c r="N69" s="112"/>
      <c r="O69" s="112"/>
      <c r="P69" s="112"/>
      <c r="Q69" s="112"/>
      <c r="R69" s="112"/>
      <c r="S69" s="112"/>
      <c r="T69" s="113"/>
      <c r="U69" s="112"/>
      <c r="V69" s="112"/>
      <c r="W69" s="112"/>
      <c r="X69" s="112"/>
      <c r="Y69" s="112"/>
      <c r="Z69" s="112"/>
      <c r="AA69" s="112"/>
      <c r="AB69" s="113"/>
      <c r="AC69" s="42" t="s">
        <v>1311</v>
      </c>
      <c r="AD69" s="54"/>
      <c r="AE69" s="54"/>
      <c r="AF69" s="54"/>
      <c r="AG69" s="54"/>
      <c r="AH69" s="54"/>
      <c r="AI69" s="54"/>
      <c r="AJ69" s="54"/>
      <c r="AK69" s="54"/>
      <c r="AL69" s="30"/>
      <c r="AM69" s="3"/>
      <c r="AN69" s="41"/>
      <c r="AO69" s="41"/>
      <c r="AP69" s="41"/>
      <c r="AQ69" s="41"/>
      <c r="AR69" s="41"/>
      <c r="AS69" s="41"/>
      <c r="AT69" s="8"/>
      <c r="AU69" s="23"/>
      <c r="AV69" s="23"/>
      <c r="AW69" s="70"/>
      <c r="AX69" s="70"/>
      <c r="AY69" s="70"/>
      <c r="AZ69" s="70"/>
      <c r="BA69" s="70"/>
      <c r="BB69" s="70"/>
      <c r="BC69" s="70"/>
      <c r="BD69" s="212">
        <v>112</v>
      </c>
      <c r="BE69" s="212"/>
      <c r="BF69" s="33" t="s">
        <v>842</v>
      </c>
      <c r="BG69" s="33"/>
      <c r="BH69" s="4"/>
      <c r="BI69" s="17"/>
      <c r="BJ69" s="2">
        <f t="shared" si="1"/>
        <v>112</v>
      </c>
      <c r="BK69" s="10"/>
    </row>
    <row r="70" spans="1:63" ht="14.1" x14ac:dyDescent="0.3">
      <c r="A70" s="7">
        <v>71</v>
      </c>
      <c r="B70" s="27">
        <v>7102</v>
      </c>
      <c r="C70" s="149" t="s">
        <v>3039</v>
      </c>
      <c r="D70" s="106"/>
      <c r="E70" s="107"/>
      <c r="F70" s="107"/>
      <c r="G70" s="119"/>
      <c r="H70" s="112"/>
      <c r="I70" s="112"/>
      <c r="J70" s="112"/>
      <c r="K70" s="112"/>
      <c r="L70" s="112"/>
      <c r="M70" s="111"/>
      <c r="N70" s="112"/>
      <c r="O70" s="112"/>
      <c r="P70" s="112"/>
      <c r="Q70" s="112"/>
      <c r="R70" s="112"/>
      <c r="S70" s="112"/>
      <c r="T70" s="113"/>
      <c r="U70" s="112"/>
      <c r="V70" s="112"/>
      <c r="W70" s="112"/>
      <c r="X70" s="112"/>
      <c r="Y70" s="112"/>
      <c r="Z70" s="112"/>
      <c r="AA70" s="112"/>
      <c r="AB70" s="113"/>
      <c r="AC70" s="42" t="s">
        <v>1310</v>
      </c>
      <c r="AD70" s="54"/>
      <c r="AE70" s="54"/>
      <c r="AF70" s="54"/>
      <c r="AG70" s="54"/>
      <c r="AH70" s="54"/>
      <c r="AI70" s="54"/>
      <c r="AJ70" s="54"/>
      <c r="AK70" s="54"/>
      <c r="AL70" s="30"/>
      <c r="AM70" s="3"/>
      <c r="AN70" s="41"/>
      <c r="AO70" s="41"/>
      <c r="AP70" s="41"/>
      <c r="AQ70" s="41"/>
      <c r="AR70" s="41"/>
      <c r="AS70" s="41"/>
      <c r="AT70" s="41"/>
      <c r="AU70" s="23"/>
      <c r="AV70" s="23"/>
      <c r="AW70" s="70"/>
      <c r="AX70" s="70"/>
      <c r="AY70" s="70"/>
      <c r="AZ70" s="70"/>
      <c r="BA70" s="70"/>
      <c r="BB70" s="70"/>
      <c r="BC70" s="70"/>
      <c r="BD70" s="212">
        <v>75</v>
      </c>
      <c r="BE70" s="212"/>
      <c r="BF70" s="33" t="s">
        <v>842</v>
      </c>
      <c r="BG70" s="33"/>
      <c r="BH70" s="4"/>
      <c r="BI70" s="17"/>
      <c r="BJ70" s="2">
        <f t="shared" si="1"/>
        <v>75</v>
      </c>
      <c r="BK70" s="10"/>
    </row>
    <row r="71" spans="1:63" ht="14.1" x14ac:dyDescent="0.3">
      <c r="A71" s="7">
        <v>71</v>
      </c>
      <c r="B71" s="27">
        <v>7103</v>
      </c>
      <c r="C71" s="149" t="s">
        <v>3038</v>
      </c>
      <c r="D71" s="106"/>
      <c r="E71" s="107"/>
      <c r="F71" s="107"/>
      <c r="G71" s="119"/>
      <c r="H71" s="112"/>
      <c r="I71" s="112"/>
      <c r="J71" s="112"/>
      <c r="K71" s="112"/>
      <c r="L71" s="112"/>
      <c r="M71" s="111"/>
      <c r="N71" s="112"/>
      <c r="O71" s="112"/>
      <c r="P71" s="112"/>
      <c r="Q71" s="112"/>
      <c r="R71" s="112"/>
      <c r="S71" s="112"/>
      <c r="T71" s="113"/>
      <c r="U71" s="112"/>
      <c r="V71" s="112"/>
      <c r="W71" s="112"/>
      <c r="X71" s="112"/>
      <c r="Y71" s="112"/>
      <c r="Z71" s="112"/>
      <c r="AA71" s="112"/>
      <c r="AB71" s="113"/>
      <c r="AC71" s="42" t="s">
        <v>1309</v>
      </c>
      <c r="AD71" s="54"/>
      <c r="AE71" s="54"/>
      <c r="AF71" s="54"/>
      <c r="AG71" s="54"/>
      <c r="AH71" s="54"/>
      <c r="AI71" s="54"/>
      <c r="AJ71" s="54"/>
      <c r="AK71" s="54"/>
      <c r="AL71" s="30"/>
      <c r="AM71" s="3"/>
      <c r="AN71" s="41"/>
      <c r="AO71" s="41"/>
      <c r="AP71" s="41"/>
      <c r="AQ71" s="41"/>
      <c r="AR71" s="41"/>
      <c r="AS71" s="41"/>
      <c r="AT71" s="41"/>
      <c r="AU71" s="23"/>
      <c r="AV71" s="23"/>
      <c r="AW71" s="70"/>
      <c r="AX71" s="70"/>
      <c r="AY71" s="70"/>
      <c r="AZ71" s="70"/>
      <c r="BA71" s="70"/>
      <c r="BB71" s="70"/>
      <c r="BC71" s="70"/>
      <c r="BD71" s="212">
        <v>45</v>
      </c>
      <c r="BE71" s="212"/>
      <c r="BF71" s="33" t="s">
        <v>842</v>
      </c>
      <c r="BG71" s="33"/>
      <c r="BH71" s="4"/>
      <c r="BI71" s="17"/>
      <c r="BJ71" s="2">
        <f t="shared" ref="BJ71:BJ102" si="2">BD71</f>
        <v>45</v>
      </c>
      <c r="BK71" s="10"/>
    </row>
    <row r="72" spans="1:63" ht="14.1" x14ac:dyDescent="0.3">
      <c r="A72" s="7">
        <v>71</v>
      </c>
      <c r="B72" s="27">
        <v>7104</v>
      </c>
      <c r="C72" s="149" t="s">
        <v>3037</v>
      </c>
      <c r="D72" s="106"/>
      <c r="E72" s="107"/>
      <c r="F72" s="107"/>
      <c r="G72" s="119"/>
      <c r="H72" s="112"/>
      <c r="I72" s="112"/>
      <c r="J72" s="112"/>
      <c r="K72" s="112"/>
      <c r="L72" s="112"/>
      <c r="M72" s="111"/>
      <c r="N72" s="112"/>
      <c r="O72" s="112"/>
      <c r="P72" s="112"/>
      <c r="Q72" s="112"/>
      <c r="R72" s="112"/>
      <c r="S72" s="112"/>
      <c r="T72" s="113"/>
      <c r="U72" s="112"/>
      <c r="V72" s="112"/>
      <c r="W72" s="112"/>
      <c r="X72" s="112"/>
      <c r="Y72" s="112"/>
      <c r="Z72" s="112"/>
      <c r="AA72" s="112"/>
      <c r="AB72" s="113"/>
      <c r="AC72" s="42" t="s">
        <v>1308</v>
      </c>
      <c r="AD72" s="54"/>
      <c r="AE72" s="54"/>
      <c r="AF72" s="54"/>
      <c r="AG72" s="54"/>
      <c r="AH72" s="54"/>
      <c r="AI72" s="54"/>
      <c r="AJ72" s="54"/>
      <c r="AK72" s="54"/>
      <c r="AL72" s="30"/>
      <c r="AM72" s="3"/>
      <c r="AN72" s="41"/>
      <c r="AO72" s="41"/>
      <c r="AP72" s="41"/>
      <c r="AQ72" s="41"/>
      <c r="AR72" s="41"/>
      <c r="AS72" s="41"/>
      <c r="AT72" s="41"/>
      <c r="AU72" s="23"/>
      <c r="AV72" s="23"/>
      <c r="AW72" s="70"/>
      <c r="AX72" s="70"/>
      <c r="AY72" s="70"/>
      <c r="AZ72" s="70"/>
      <c r="BA72" s="70"/>
      <c r="BB72" s="70"/>
      <c r="BC72" s="70"/>
      <c r="BD72" s="212">
        <v>32</v>
      </c>
      <c r="BE72" s="212"/>
      <c r="BF72" s="33" t="s">
        <v>842</v>
      </c>
      <c r="BG72" s="33"/>
      <c r="BH72" s="4"/>
      <c r="BI72" s="17"/>
      <c r="BJ72" s="2">
        <f t="shared" si="2"/>
        <v>32</v>
      </c>
      <c r="BK72" s="10"/>
    </row>
    <row r="73" spans="1:63" ht="14.1" x14ac:dyDescent="0.3">
      <c r="A73" s="7">
        <v>71</v>
      </c>
      <c r="B73" s="27">
        <v>7105</v>
      </c>
      <c r="C73" s="149" t="s">
        <v>3036</v>
      </c>
      <c r="M73" s="39"/>
      <c r="N73" s="1"/>
      <c r="O73" s="1"/>
      <c r="P73" s="1"/>
      <c r="Q73" s="1"/>
      <c r="R73" s="1"/>
      <c r="S73" s="1"/>
      <c r="T73" s="38"/>
      <c r="U73" s="1"/>
      <c r="AC73" s="5" t="s">
        <v>1241</v>
      </c>
      <c r="AD73" s="7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213">
        <v>25</v>
      </c>
      <c r="BE73" s="213"/>
      <c r="BF73" s="11" t="s">
        <v>842</v>
      </c>
      <c r="BG73" s="11"/>
      <c r="BH73" s="3"/>
      <c r="BI73" s="31"/>
      <c r="BJ73" s="2">
        <f t="shared" si="2"/>
        <v>25</v>
      </c>
      <c r="BK73" s="57"/>
    </row>
    <row r="74" spans="1:63" ht="14.1" x14ac:dyDescent="0.3">
      <c r="A74" s="7">
        <v>71</v>
      </c>
      <c r="B74" s="27">
        <v>7106</v>
      </c>
      <c r="C74" s="149" t="s">
        <v>3035</v>
      </c>
      <c r="M74" s="39"/>
      <c r="N74" s="1"/>
      <c r="O74" s="1"/>
      <c r="P74" s="1"/>
      <c r="Q74" s="1"/>
      <c r="R74" s="1"/>
      <c r="S74" s="1"/>
      <c r="T74" s="38"/>
      <c r="U74" s="1"/>
      <c r="AC74" s="5" t="s">
        <v>1240</v>
      </c>
      <c r="AD74" s="7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213">
        <v>20</v>
      </c>
      <c r="BE74" s="213"/>
      <c r="BF74" s="11" t="s">
        <v>842</v>
      </c>
      <c r="BG74" s="11"/>
      <c r="BH74" s="3"/>
      <c r="BI74" s="31"/>
      <c r="BJ74" s="2">
        <f t="shared" si="2"/>
        <v>20</v>
      </c>
      <c r="BK74" s="57"/>
    </row>
    <row r="75" spans="1:63" ht="14.1" x14ac:dyDescent="0.3">
      <c r="A75" s="7">
        <v>71</v>
      </c>
      <c r="B75" s="27">
        <v>7107</v>
      </c>
      <c r="C75" s="149" t="s">
        <v>3034</v>
      </c>
      <c r="M75" s="39"/>
      <c r="N75" s="1"/>
      <c r="O75" s="1"/>
      <c r="P75" s="1"/>
      <c r="Q75" s="1"/>
      <c r="R75" s="1"/>
      <c r="S75" s="1"/>
      <c r="T75" s="38"/>
      <c r="U75" s="1"/>
      <c r="AC75" s="5" t="s">
        <v>1239</v>
      </c>
      <c r="AD75" s="7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213">
        <v>17</v>
      </c>
      <c r="BE75" s="213"/>
      <c r="BF75" s="11" t="s">
        <v>842</v>
      </c>
      <c r="BG75" s="11"/>
      <c r="BH75" s="3"/>
      <c r="BI75" s="31"/>
      <c r="BJ75" s="2">
        <f t="shared" si="2"/>
        <v>17</v>
      </c>
      <c r="BK75" s="57"/>
    </row>
    <row r="76" spans="1:63" ht="14.1" x14ac:dyDescent="0.3">
      <c r="A76" s="7">
        <v>71</v>
      </c>
      <c r="B76" s="27">
        <v>7108</v>
      </c>
      <c r="C76" s="149" t="s">
        <v>3033</v>
      </c>
      <c r="M76" s="39"/>
      <c r="N76" s="1"/>
      <c r="O76" s="1"/>
      <c r="P76" s="1"/>
      <c r="Q76" s="1"/>
      <c r="R76" s="1"/>
      <c r="S76" s="1"/>
      <c r="T76" s="38"/>
      <c r="U76" s="1"/>
      <c r="AC76" s="5" t="s">
        <v>1238</v>
      </c>
      <c r="AD76" s="7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213">
        <v>15</v>
      </c>
      <c r="BE76" s="213"/>
      <c r="BF76" s="11" t="s">
        <v>842</v>
      </c>
      <c r="BG76" s="11"/>
      <c r="BH76" s="3"/>
      <c r="BI76" s="31"/>
      <c r="BJ76" s="2">
        <f t="shared" si="2"/>
        <v>15</v>
      </c>
      <c r="BK76" s="57"/>
    </row>
    <row r="77" spans="1:63" ht="14.1" x14ac:dyDescent="0.3">
      <c r="A77" s="7">
        <v>71</v>
      </c>
      <c r="B77" s="27">
        <v>7109</v>
      </c>
      <c r="C77" s="149" t="s">
        <v>3032</v>
      </c>
      <c r="M77" s="39"/>
      <c r="N77" s="1"/>
      <c r="O77" s="1"/>
      <c r="P77" s="1"/>
      <c r="Q77" s="1"/>
      <c r="R77" s="1"/>
      <c r="S77" s="1"/>
      <c r="T77" s="38"/>
      <c r="U77" s="1"/>
      <c r="AC77" s="5" t="s">
        <v>1237</v>
      </c>
      <c r="AD77" s="7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213">
        <v>13</v>
      </c>
      <c r="BE77" s="213"/>
      <c r="BF77" s="11" t="s">
        <v>842</v>
      </c>
      <c r="BG77" s="11"/>
      <c r="BH77" s="3"/>
      <c r="BI77" s="31"/>
      <c r="BJ77" s="2">
        <f t="shared" si="2"/>
        <v>13</v>
      </c>
      <c r="BK77" s="57"/>
    </row>
    <row r="78" spans="1:63" ht="14.1" x14ac:dyDescent="0.3">
      <c r="A78" s="7">
        <v>71</v>
      </c>
      <c r="B78" s="27">
        <v>7110</v>
      </c>
      <c r="C78" s="149" t="s">
        <v>3031</v>
      </c>
      <c r="D78" s="1"/>
      <c r="M78" s="39"/>
      <c r="N78" s="1"/>
      <c r="O78" s="1"/>
      <c r="P78" s="1"/>
      <c r="Q78" s="1"/>
      <c r="R78" s="1"/>
      <c r="S78" s="1"/>
      <c r="T78" s="38"/>
      <c r="U78" s="1"/>
      <c r="AC78" s="5" t="s">
        <v>1236</v>
      </c>
      <c r="AD78" s="7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213">
        <v>12</v>
      </c>
      <c r="BE78" s="213"/>
      <c r="BF78" s="11" t="s">
        <v>842</v>
      </c>
      <c r="BG78" s="11"/>
      <c r="BH78" s="3"/>
      <c r="BI78" s="31"/>
      <c r="BJ78" s="2">
        <f t="shared" si="2"/>
        <v>12</v>
      </c>
      <c r="BK78" s="57"/>
    </row>
    <row r="79" spans="1:63" ht="14.1" x14ac:dyDescent="0.3">
      <c r="A79" s="7">
        <v>71</v>
      </c>
      <c r="B79" s="27">
        <v>7111</v>
      </c>
      <c r="C79" s="149" t="s">
        <v>3030</v>
      </c>
      <c r="D79" s="1"/>
      <c r="M79" s="39"/>
      <c r="N79" s="1"/>
      <c r="O79" s="1"/>
      <c r="P79" s="1"/>
      <c r="Q79" s="1"/>
      <c r="R79" s="1"/>
      <c r="S79" s="1"/>
      <c r="T79" s="38"/>
      <c r="U79" s="1"/>
      <c r="AC79" s="5" t="s">
        <v>1235</v>
      </c>
      <c r="AD79" s="7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213">
        <v>10</v>
      </c>
      <c r="BE79" s="213"/>
      <c r="BF79" s="11" t="s">
        <v>842</v>
      </c>
      <c r="BG79" s="11"/>
      <c r="BH79" s="3"/>
      <c r="BI79" s="31"/>
      <c r="BJ79" s="2">
        <f t="shared" si="2"/>
        <v>10</v>
      </c>
      <c r="BK79" s="57"/>
    </row>
    <row r="80" spans="1:63" ht="14.1" x14ac:dyDescent="0.3">
      <c r="A80" s="7">
        <v>71</v>
      </c>
      <c r="B80" s="27">
        <v>7112</v>
      </c>
      <c r="C80" s="149" t="s">
        <v>3029</v>
      </c>
      <c r="D80" s="1"/>
      <c r="M80" s="39"/>
      <c r="N80" s="1"/>
      <c r="O80" s="1"/>
      <c r="P80" s="1"/>
      <c r="Q80" s="1"/>
      <c r="R80" s="1"/>
      <c r="S80" s="1"/>
      <c r="T80" s="38"/>
      <c r="U80" s="1"/>
      <c r="AC80" s="5" t="s">
        <v>1234</v>
      </c>
      <c r="AD80" s="7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213">
        <v>10</v>
      </c>
      <c r="BE80" s="213"/>
      <c r="BF80" s="11" t="s">
        <v>842</v>
      </c>
      <c r="BG80" s="11"/>
      <c r="BH80" s="3"/>
      <c r="BI80" s="31"/>
      <c r="BJ80" s="2">
        <f t="shared" si="2"/>
        <v>10</v>
      </c>
      <c r="BK80" s="57"/>
    </row>
    <row r="81" spans="1:63" ht="14.1" x14ac:dyDescent="0.3">
      <c r="A81" s="7">
        <v>71</v>
      </c>
      <c r="B81" s="27">
        <v>7113</v>
      </c>
      <c r="C81" s="149" t="s">
        <v>3028</v>
      </c>
      <c r="D81" s="1"/>
      <c r="M81" s="39"/>
      <c r="N81" s="1"/>
      <c r="O81" s="1"/>
      <c r="P81" s="1"/>
      <c r="Q81" s="1"/>
      <c r="R81" s="1"/>
      <c r="S81" s="1"/>
      <c r="T81" s="38"/>
      <c r="U81" s="1"/>
      <c r="AC81" s="5" t="s">
        <v>1233</v>
      </c>
      <c r="AD81" s="7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213">
        <v>9</v>
      </c>
      <c r="BE81" s="213"/>
      <c r="BF81" s="11" t="s">
        <v>842</v>
      </c>
      <c r="BG81" s="11"/>
      <c r="BH81" s="3"/>
      <c r="BI81" s="31"/>
      <c r="BJ81" s="2">
        <f t="shared" si="2"/>
        <v>9</v>
      </c>
      <c r="BK81" s="57"/>
    </row>
    <row r="82" spans="1:63" ht="14.1" x14ac:dyDescent="0.3">
      <c r="A82" s="7">
        <v>71</v>
      </c>
      <c r="B82" s="27">
        <v>7114</v>
      </c>
      <c r="C82" s="149" t="s">
        <v>3027</v>
      </c>
      <c r="D82" s="1"/>
      <c r="M82" s="39"/>
      <c r="N82" s="1"/>
      <c r="O82" s="1"/>
      <c r="P82" s="1"/>
      <c r="Q82" s="1"/>
      <c r="R82" s="1"/>
      <c r="S82" s="1"/>
      <c r="T82" s="38"/>
      <c r="U82" s="1"/>
      <c r="AC82" s="5" t="s">
        <v>1232</v>
      </c>
      <c r="AD82" s="7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213">
        <v>8</v>
      </c>
      <c r="BE82" s="213"/>
      <c r="BF82" s="11" t="s">
        <v>842</v>
      </c>
      <c r="BG82" s="11"/>
      <c r="BH82" s="3"/>
      <c r="BI82" s="31"/>
      <c r="BJ82" s="2">
        <f t="shared" si="2"/>
        <v>8</v>
      </c>
      <c r="BK82" s="57"/>
    </row>
    <row r="83" spans="1:63" ht="14.1" x14ac:dyDescent="0.3">
      <c r="A83" s="7">
        <v>71</v>
      </c>
      <c r="B83" s="27">
        <v>7115</v>
      </c>
      <c r="C83" s="149" t="s">
        <v>3026</v>
      </c>
      <c r="D83" s="1"/>
      <c r="M83" s="39"/>
      <c r="N83" s="1"/>
      <c r="O83" s="1"/>
      <c r="P83" s="1"/>
      <c r="Q83" s="1"/>
      <c r="R83" s="1"/>
      <c r="S83" s="1"/>
      <c r="T83" s="38"/>
      <c r="U83" s="1"/>
      <c r="AC83" s="5" t="s">
        <v>1231</v>
      </c>
      <c r="AD83" s="7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213">
        <v>8</v>
      </c>
      <c r="BE83" s="213"/>
      <c r="BF83" s="11" t="s">
        <v>842</v>
      </c>
      <c r="BG83" s="11"/>
      <c r="BH83" s="3"/>
      <c r="BI83" s="31"/>
      <c r="BJ83" s="2">
        <f t="shared" si="2"/>
        <v>8</v>
      </c>
      <c r="BK83" s="57"/>
    </row>
    <row r="84" spans="1:63" ht="14.1" x14ac:dyDescent="0.3">
      <c r="A84" s="7">
        <v>71</v>
      </c>
      <c r="B84" s="27">
        <v>7116</v>
      </c>
      <c r="C84" s="149" t="s">
        <v>3025</v>
      </c>
      <c r="D84" s="1"/>
      <c r="M84" s="39"/>
      <c r="N84" s="1"/>
      <c r="O84" s="1"/>
      <c r="P84" s="1"/>
      <c r="Q84" s="1"/>
      <c r="R84" s="1"/>
      <c r="S84" s="1"/>
      <c r="T84" s="38"/>
      <c r="U84" s="1"/>
      <c r="AC84" s="5" t="s">
        <v>1230</v>
      </c>
      <c r="AD84" s="7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213">
        <v>7</v>
      </c>
      <c r="BE84" s="213"/>
      <c r="BF84" s="11" t="s">
        <v>842</v>
      </c>
      <c r="BG84" s="11"/>
      <c r="BH84" s="3"/>
      <c r="BI84" s="31"/>
      <c r="BJ84" s="2">
        <f t="shared" si="2"/>
        <v>7</v>
      </c>
      <c r="BK84" s="57"/>
    </row>
    <row r="85" spans="1:63" ht="14.1" x14ac:dyDescent="0.3">
      <c r="A85" s="7">
        <v>71</v>
      </c>
      <c r="B85" s="27">
        <v>7117</v>
      </c>
      <c r="C85" s="149" t="s">
        <v>3024</v>
      </c>
      <c r="D85" s="1"/>
      <c r="M85" s="39"/>
      <c r="N85" s="1"/>
      <c r="O85" s="1"/>
      <c r="P85" s="1"/>
      <c r="Q85" s="1"/>
      <c r="R85" s="1"/>
      <c r="S85" s="1"/>
      <c r="T85" s="38"/>
      <c r="U85" s="1"/>
      <c r="AC85" s="5" t="s">
        <v>1229</v>
      </c>
      <c r="AD85" s="7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213">
        <v>7</v>
      </c>
      <c r="BE85" s="213"/>
      <c r="BF85" s="11" t="s">
        <v>842</v>
      </c>
      <c r="BG85" s="11"/>
      <c r="BH85" s="3"/>
      <c r="BI85" s="31"/>
      <c r="BJ85" s="2">
        <f t="shared" si="2"/>
        <v>7</v>
      </c>
      <c r="BK85" s="57"/>
    </row>
    <row r="86" spans="1:63" ht="14.1" x14ac:dyDescent="0.3">
      <c r="A86" s="7">
        <v>71</v>
      </c>
      <c r="B86" s="27">
        <v>7118</v>
      </c>
      <c r="C86" s="149" t="s">
        <v>3023</v>
      </c>
      <c r="D86" s="1"/>
      <c r="M86" s="39"/>
      <c r="N86" s="1"/>
      <c r="O86" s="1"/>
      <c r="P86" s="1"/>
      <c r="Q86" s="1"/>
      <c r="R86" s="1"/>
      <c r="S86" s="1"/>
      <c r="T86" s="38"/>
      <c r="U86" s="1"/>
      <c r="AC86" s="5" t="s">
        <v>1228</v>
      </c>
      <c r="AD86" s="7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213">
        <v>7</v>
      </c>
      <c r="BE86" s="213"/>
      <c r="BF86" s="11" t="s">
        <v>842</v>
      </c>
      <c r="BG86" s="11"/>
      <c r="BH86" s="3"/>
      <c r="BI86" s="31"/>
      <c r="BJ86" s="2">
        <f t="shared" si="2"/>
        <v>7</v>
      </c>
      <c r="BK86" s="57"/>
    </row>
    <row r="87" spans="1:63" ht="14.1" x14ac:dyDescent="0.3">
      <c r="A87" s="7">
        <v>71</v>
      </c>
      <c r="B87" s="27">
        <v>7119</v>
      </c>
      <c r="C87" s="149" t="s">
        <v>3022</v>
      </c>
      <c r="D87" s="1"/>
      <c r="M87" s="39"/>
      <c r="N87" s="1"/>
      <c r="O87" s="1"/>
      <c r="P87" s="1"/>
      <c r="Q87" s="1"/>
      <c r="R87" s="1"/>
      <c r="S87" s="1"/>
      <c r="T87" s="38"/>
      <c r="U87" s="1"/>
      <c r="AC87" s="5" t="s">
        <v>1227</v>
      </c>
      <c r="AD87" s="7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213">
        <v>6</v>
      </c>
      <c r="BE87" s="213"/>
      <c r="BF87" s="11" t="s">
        <v>842</v>
      </c>
      <c r="BG87" s="11"/>
      <c r="BH87" s="3"/>
      <c r="BI87" s="31"/>
      <c r="BJ87" s="2">
        <f t="shared" si="2"/>
        <v>6</v>
      </c>
      <c r="BK87" s="57"/>
    </row>
    <row r="88" spans="1:63" ht="14.1" x14ac:dyDescent="0.3">
      <c r="A88" s="7">
        <v>71</v>
      </c>
      <c r="B88" s="27">
        <v>7120</v>
      </c>
      <c r="C88" s="149" t="s">
        <v>3021</v>
      </c>
      <c r="D88" s="1"/>
      <c r="M88" s="39"/>
      <c r="N88" s="1"/>
      <c r="O88" s="1"/>
      <c r="P88" s="1"/>
      <c r="Q88" s="1"/>
      <c r="R88" s="1"/>
      <c r="S88" s="1"/>
      <c r="T88" s="38"/>
      <c r="U88" s="1"/>
      <c r="AC88" s="5" t="s">
        <v>1226</v>
      </c>
      <c r="AD88" s="7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213">
        <v>6</v>
      </c>
      <c r="BE88" s="213"/>
      <c r="BF88" s="11" t="s">
        <v>842</v>
      </c>
      <c r="BG88" s="11"/>
      <c r="BH88" s="3"/>
      <c r="BI88" s="31"/>
      <c r="BJ88" s="2">
        <f t="shared" si="2"/>
        <v>6</v>
      </c>
      <c r="BK88" s="57"/>
    </row>
    <row r="89" spans="1:63" ht="14.1" x14ac:dyDescent="0.3">
      <c r="A89" s="7">
        <v>71</v>
      </c>
      <c r="B89" s="27">
        <v>7121</v>
      </c>
      <c r="C89" s="149" t="s">
        <v>3020</v>
      </c>
      <c r="D89" s="1"/>
      <c r="M89" s="39"/>
      <c r="N89" s="1"/>
      <c r="O89" s="1"/>
      <c r="P89" s="1"/>
      <c r="Q89" s="1"/>
      <c r="R89" s="1"/>
      <c r="S89" s="1"/>
      <c r="T89" s="38"/>
      <c r="U89" s="30" t="s">
        <v>2856</v>
      </c>
      <c r="V89" s="30"/>
      <c r="W89" s="30"/>
      <c r="X89" s="30"/>
      <c r="Y89" s="30"/>
      <c r="Z89" s="30"/>
      <c r="AA89" s="54"/>
      <c r="AB89" s="68"/>
      <c r="AC89" s="42" t="s">
        <v>1271</v>
      </c>
      <c r="AD89" s="54"/>
      <c r="AE89" s="56"/>
      <c r="AF89" s="56"/>
      <c r="AG89" s="56"/>
      <c r="AH89" s="56"/>
      <c r="AI89" s="56"/>
      <c r="AJ89" s="56"/>
      <c r="AK89" s="56"/>
      <c r="AL89" s="56"/>
      <c r="AM89" s="150"/>
      <c r="AN89" s="150"/>
      <c r="AO89" s="150"/>
      <c r="AP89" s="150"/>
      <c r="AQ89" s="150"/>
      <c r="AR89" s="150"/>
      <c r="AS89" s="150"/>
      <c r="AT89" s="66"/>
      <c r="AU89" s="66"/>
      <c r="AV89" s="66"/>
      <c r="AW89" s="150"/>
      <c r="AX89" s="150"/>
      <c r="AY89" s="150"/>
      <c r="AZ89" s="150"/>
      <c r="BA89" s="150"/>
      <c r="BB89" s="150"/>
      <c r="BC89" s="150"/>
      <c r="BD89" s="213">
        <v>28</v>
      </c>
      <c r="BE89" s="213"/>
      <c r="BF89" s="11" t="s">
        <v>842</v>
      </c>
      <c r="BG89" s="33"/>
      <c r="BH89" s="4"/>
      <c r="BI89" s="17"/>
      <c r="BJ89" s="2">
        <f t="shared" si="2"/>
        <v>28</v>
      </c>
      <c r="BK89" s="57"/>
    </row>
    <row r="90" spans="1:63" ht="14.1" x14ac:dyDescent="0.3">
      <c r="A90" s="7">
        <v>71</v>
      </c>
      <c r="B90" s="27">
        <v>7122</v>
      </c>
      <c r="C90" s="149" t="s">
        <v>3019</v>
      </c>
      <c r="D90" s="1"/>
      <c r="M90" s="39"/>
      <c r="N90" s="1"/>
      <c r="O90" s="1"/>
      <c r="P90" s="1"/>
      <c r="Q90" s="1"/>
      <c r="R90" s="1"/>
      <c r="S90" s="1"/>
      <c r="T90" s="38"/>
      <c r="U90" s="1"/>
      <c r="V90" s="1"/>
      <c r="W90" s="1"/>
      <c r="X90" s="1"/>
      <c r="Y90" s="1"/>
      <c r="Z90" s="1"/>
      <c r="AA90" s="119"/>
      <c r="AB90" s="58"/>
      <c r="AC90" s="5" t="s">
        <v>1270</v>
      </c>
      <c r="AD90" s="54"/>
      <c r="AE90" s="56"/>
      <c r="AF90" s="56"/>
      <c r="AG90" s="56"/>
      <c r="AH90" s="56"/>
      <c r="AI90" s="56"/>
      <c r="AJ90" s="56"/>
      <c r="AK90" s="56"/>
      <c r="AL90" s="56"/>
      <c r="AM90" s="150"/>
      <c r="AN90" s="150"/>
      <c r="AO90" s="150"/>
      <c r="AP90" s="150"/>
      <c r="AQ90" s="150"/>
      <c r="AR90" s="150"/>
      <c r="AS90" s="150"/>
      <c r="AT90" s="66"/>
      <c r="AU90" s="66"/>
      <c r="AV90" s="66"/>
      <c r="AW90" s="150"/>
      <c r="AX90" s="150"/>
      <c r="AY90" s="150"/>
      <c r="AZ90" s="150"/>
      <c r="BA90" s="150"/>
      <c r="BB90" s="150"/>
      <c r="BC90" s="150"/>
      <c r="BD90" s="213">
        <v>28</v>
      </c>
      <c r="BE90" s="213"/>
      <c r="BF90" s="11" t="s">
        <v>842</v>
      </c>
      <c r="BG90" s="33"/>
      <c r="BH90" s="4"/>
      <c r="BI90" s="17"/>
      <c r="BJ90" s="2">
        <f t="shared" si="2"/>
        <v>28</v>
      </c>
      <c r="BK90" s="57"/>
    </row>
    <row r="91" spans="1:63" ht="14.1" x14ac:dyDescent="0.3">
      <c r="A91" s="7">
        <v>71</v>
      </c>
      <c r="B91" s="27">
        <v>7123</v>
      </c>
      <c r="C91" s="149" t="s">
        <v>3018</v>
      </c>
      <c r="D91" s="1"/>
      <c r="M91" s="39"/>
      <c r="N91" s="1"/>
      <c r="O91" s="1"/>
      <c r="P91" s="1"/>
      <c r="Q91" s="1"/>
      <c r="R91" s="1"/>
      <c r="S91" s="1"/>
      <c r="T91" s="38"/>
      <c r="U91" s="1"/>
      <c r="V91" s="1"/>
      <c r="W91" s="1"/>
      <c r="X91" s="1"/>
      <c r="Y91" s="1"/>
      <c r="Z91" s="1"/>
      <c r="AA91" s="119"/>
      <c r="AB91" s="58"/>
      <c r="AC91" s="5" t="s">
        <v>1269</v>
      </c>
      <c r="AD91" s="54"/>
      <c r="AE91" s="56"/>
      <c r="AF91" s="56"/>
      <c r="AG91" s="56"/>
      <c r="AH91" s="56"/>
      <c r="AI91" s="56"/>
      <c r="AJ91" s="56"/>
      <c r="AK91" s="56"/>
      <c r="AL91" s="56"/>
      <c r="AM91" s="150"/>
      <c r="AN91" s="150"/>
      <c r="AO91" s="150"/>
      <c r="AP91" s="150"/>
      <c r="AQ91" s="150"/>
      <c r="AR91" s="150"/>
      <c r="AS91" s="150"/>
      <c r="AT91" s="66"/>
      <c r="AU91" s="66"/>
      <c r="AV91" s="66"/>
      <c r="AW91" s="150"/>
      <c r="AX91" s="150"/>
      <c r="AY91" s="150"/>
      <c r="AZ91" s="150"/>
      <c r="BA91" s="150"/>
      <c r="BB91" s="150"/>
      <c r="BC91" s="150"/>
      <c r="BD91" s="213">
        <v>25</v>
      </c>
      <c r="BE91" s="213"/>
      <c r="BF91" s="11" t="s">
        <v>842</v>
      </c>
      <c r="BG91" s="33"/>
      <c r="BH91" s="4"/>
      <c r="BI91" s="17"/>
      <c r="BJ91" s="2">
        <f t="shared" si="2"/>
        <v>25</v>
      </c>
      <c r="BK91" s="57"/>
    </row>
    <row r="92" spans="1:63" ht="14.1" x14ac:dyDescent="0.3">
      <c r="A92" s="7">
        <v>71</v>
      </c>
      <c r="B92" s="27">
        <v>7124</v>
      </c>
      <c r="C92" s="149" t="s">
        <v>3017</v>
      </c>
      <c r="D92" s="1"/>
      <c r="M92" s="39"/>
      <c r="N92" s="1"/>
      <c r="O92" s="1"/>
      <c r="P92" s="1"/>
      <c r="Q92" s="1"/>
      <c r="R92" s="1"/>
      <c r="S92" s="1"/>
      <c r="T92" s="38"/>
      <c r="U92" s="1"/>
      <c r="V92" s="1"/>
      <c r="W92" s="1"/>
      <c r="X92" s="1"/>
      <c r="Y92" s="1"/>
      <c r="Z92" s="1"/>
      <c r="AA92" s="119"/>
      <c r="AB92" s="58"/>
      <c r="AC92" s="5" t="s">
        <v>1268</v>
      </c>
      <c r="AD92" s="54"/>
      <c r="AE92" s="56"/>
      <c r="AF92" s="56"/>
      <c r="AG92" s="56"/>
      <c r="AH92" s="56"/>
      <c r="AI92" s="56"/>
      <c r="AJ92" s="56"/>
      <c r="AK92" s="56"/>
      <c r="AL92" s="56"/>
      <c r="AM92" s="150"/>
      <c r="AN92" s="150"/>
      <c r="AO92" s="150"/>
      <c r="AP92" s="150"/>
      <c r="AQ92" s="150"/>
      <c r="AR92" s="150"/>
      <c r="AS92" s="150"/>
      <c r="AT92" s="66"/>
      <c r="AU92" s="66"/>
      <c r="AV92" s="66"/>
      <c r="AW92" s="150"/>
      <c r="AX92" s="150"/>
      <c r="AY92" s="150"/>
      <c r="AZ92" s="150"/>
      <c r="BA92" s="150"/>
      <c r="BB92" s="150"/>
      <c r="BC92" s="150"/>
      <c r="BD92" s="213">
        <v>20</v>
      </c>
      <c r="BE92" s="213"/>
      <c r="BF92" s="11" t="s">
        <v>842</v>
      </c>
      <c r="BG92" s="33"/>
      <c r="BH92" s="4"/>
      <c r="BI92" s="17"/>
      <c r="BJ92" s="2">
        <f t="shared" si="2"/>
        <v>20</v>
      </c>
      <c r="BK92" s="57"/>
    </row>
    <row r="93" spans="1:63" ht="14.1" x14ac:dyDescent="0.3">
      <c r="A93" s="7">
        <v>71</v>
      </c>
      <c r="B93" s="27">
        <v>7125</v>
      </c>
      <c r="C93" s="149" t="s">
        <v>3016</v>
      </c>
      <c r="D93" s="1"/>
      <c r="M93" s="39"/>
      <c r="N93" s="1"/>
      <c r="O93" s="1"/>
      <c r="P93" s="1"/>
      <c r="Q93" s="1"/>
      <c r="R93" s="1"/>
      <c r="S93" s="1"/>
      <c r="T93" s="38"/>
      <c r="U93" s="1"/>
      <c r="V93" s="1"/>
      <c r="W93" s="1"/>
      <c r="X93" s="1"/>
      <c r="Y93" s="1"/>
      <c r="Z93" s="1"/>
      <c r="AA93" s="119"/>
      <c r="AB93" s="58"/>
      <c r="AC93" s="5" t="s">
        <v>1267</v>
      </c>
      <c r="AD93" s="54"/>
      <c r="AE93" s="56"/>
      <c r="AF93" s="56"/>
      <c r="AG93" s="56"/>
      <c r="AH93" s="56"/>
      <c r="AI93" s="56"/>
      <c r="AJ93" s="56"/>
      <c r="AK93" s="56"/>
      <c r="AL93" s="56"/>
      <c r="AM93" s="150"/>
      <c r="AN93" s="150"/>
      <c r="AO93" s="150"/>
      <c r="AP93" s="150"/>
      <c r="AQ93" s="150"/>
      <c r="AR93" s="150"/>
      <c r="AS93" s="150"/>
      <c r="AT93" s="66"/>
      <c r="AU93" s="66"/>
      <c r="AV93" s="66"/>
      <c r="AW93" s="150"/>
      <c r="AX93" s="150"/>
      <c r="AY93" s="150"/>
      <c r="AZ93" s="150"/>
      <c r="BA93" s="150"/>
      <c r="BB93" s="150"/>
      <c r="BC93" s="150"/>
      <c r="BD93" s="213">
        <v>17</v>
      </c>
      <c r="BE93" s="213"/>
      <c r="BF93" s="11" t="s">
        <v>842</v>
      </c>
      <c r="BG93" s="33"/>
      <c r="BH93" s="4"/>
      <c r="BI93" s="17"/>
      <c r="BJ93" s="2">
        <f t="shared" si="2"/>
        <v>17</v>
      </c>
      <c r="BK93" s="57"/>
    </row>
    <row r="94" spans="1:63" ht="14.1" x14ac:dyDescent="0.3">
      <c r="A94" s="7">
        <v>71</v>
      </c>
      <c r="B94" s="27">
        <v>7126</v>
      </c>
      <c r="C94" s="149" t="s">
        <v>3015</v>
      </c>
      <c r="D94" s="1"/>
      <c r="M94" s="39"/>
      <c r="N94" s="1"/>
      <c r="O94" s="1"/>
      <c r="P94" s="1"/>
      <c r="Q94" s="1"/>
      <c r="R94" s="1"/>
      <c r="S94" s="1"/>
      <c r="T94" s="38"/>
      <c r="U94" s="4"/>
      <c r="V94" s="4"/>
      <c r="W94" s="4"/>
      <c r="X94" s="4"/>
      <c r="Y94" s="4"/>
      <c r="Z94" s="4"/>
      <c r="AA94" s="65"/>
      <c r="AB94" s="69"/>
      <c r="AC94" s="42" t="s">
        <v>1266</v>
      </c>
      <c r="AD94" s="54"/>
      <c r="AE94" s="56"/>
      <c r="AF94" s="56"/>
      <c r="AG94" s="56"/>
      <c r="AH94" s="56"/>
      <c r="AI94" s="56"/>
      <c r="AJ94" s="56"/>
      <c r="AK94" s="56"/>
      <c r="AL94" s="56"/>
      <c r="AM94" s="150"/>
      <c r="AN94" s="150"/>
      <c r="AO94" s="150"/>
      <c r="AP94" s="150"/>
      <c r="AQ94" s="150"/>
      <c r="AR94" s="150"/>
      <c r="AS94" s="150"/>
      <c r="AT94" s="66"/>
      <c r="AU94" s="66"/>
      <c r="AV94" s="66"/>
      <c r="AW94" s="150"/>
      <c r="AX94" s="150"/>
      <c r="AY94" s="150"/>
      <c r="AZ94" s="150"/>
      <c r="BA94" s="150"/>
      <c r="BB94" s="150"/>
      <c r="BC94" s="150"/>
      <c r="BD94" s="213">
        <v>15</v>
      </c>
      <c r="BE94" s="213"/>
      <c r="BF94" s="11" t="s">
        <v>842</v>
      </c>
      <c r="BG94" s="33"/>
      <c r="BH94" s="4"/>
      <c r="BI94" s="17"/>
      <c r="BJ94" s="2">
        <f t="shared" si="2"/>
        <v>15</v>
      </c>
      <c r="BK94" s="57"/>
    </row>
    <row r="95" spans="1:63" ht="14.1" x14ac:dyDescent="0.3">
      <c r="A95" s="7">
        <v>71</v>
      </c>
      <c r="B95" s="27">
        <v>7127</v>
      </c>
      <c r="C95" s="149" t="s">
        <v>3014</v>
      </c>
      <c r="M95" s="39"/>
      <c r="N95" s="1"/>
      <c r="O95" s="1"/>
      <c r="P95" s="1"/>
      <c r="Q95" s="1"/>
      <c r="R95" s="1"/>
      <c r="S95" s="1"/>
      <c r="T95" s="38"/>
      <c r="U95" s="30" t="s">
        <v>1306</v>
      </c>
      <c r="V95" s="109"/>
      <c r="W95" s="109"/>
      <c r="X95" s="109"/>
      <c r="Y95" s="109"/>
      <c r="Z95" s="109"/>
      <c r="AA95" s="109"/>
      <c r="AB95" s="110"/>
      <c r="AC95" s="42" t="s">
        <v>1304</v>
      </c>
      <c r="AD95" s="54"/>
      <c r="AE95" s="54"/>
      <c r="AF95" s="54"/>
      <c r="AG95" s="54"/>
      <c r="AH95" s="54"/>
      <c r="AI95" s="54"/>
      <c r="AJ95" s="54"/>
      <c r="AK95" s="54"/>
      <c r="AL95" s="30"/>
      <c r="AM95" s="3"/>
      <c r="AN95" s="41"/>
      <c r="AO95" s="41"/>
      <c r="AP95" s="41"/>
      <c r="AQ95" s="41"/>
      <c r="AR95" s="41"/>
      <c r="AS95" s="41"/>
      <c r="AT95" s="8"/>
      <c r="AU95" s="23"/>
      <c r="AV95" s="23"/>
      <c r="AW95" s="70"/>
      <c r="AX95" s="70"/>
      <c r="AY95" s="70"/>
      <c r="AZ95" s="70"/>
      <c r="BA95" s="70"/>
      <c r="BB95" s="70"/>
      <c r="BC95" s="70"/>
      <c r="BD95" s="212">
        <v>112</v>
      </c>
      <c r="BE95" s="212"/>
      <c r="BF95" s="33" t="s">
        <v>842</v>
      </c>
      <c r="BG95" s="33"/>
      <c r="BH95" s="4"/>
      <c r="BI95" s="17"/>
      <c r="BJ95" s="2">
        <f t="shared" si="2"/>
        <v>112</v>
      </c>
      <c r="BK95" s="10"/>
    </row>
    <row r="96" spans="1:63" ht="14.1" x14ac:dyDescent="0.3">
      <c r="A96" s="7">
        <v>71</v>
      </c>
      <c r="B96" s="27">
        <v>7128</v>
      </c>
      <c r="C96" s="149" t="s">
        <v>3013</v>
      </c>
      <c r="M96" s="39"/>
      <c r="N96" s="1"/>
      <c r="O96" s="1"/>
      <c r="P96" s="1"/>
      <c r="Q96" s="1"/>
      <c r="R96" s="1"/>
      <c r="S96" s="1"/>
      <c r="T96" s="38"/>
      <c r="U96" s="1"/>
      <c r="V96" s="112"/>
      <c r="W96" s="112"/>
      <c r="X96" s="112"/>
      <c r="Y96" s="112"/>
      <c r="Z96" s="112"/>
      <c r="AA96" s="112"/>
      <c r="AB96" s="113"/>
      <c r="AC96" s="42" t="s">
        <v>1303</v>
      </c>
      <c r="AD96" s="54"/>
      <c r="AE96" s="54"/>
      <c r="AF96" s="54"/>
      <c r="AG96" s="54"/>
      <c r="AH96" s="54"/>
      <c r="AI96" s="54"/>
      <c r="AJ96" s="54"/>
      <c r="AK96" s="54"/>
      <c r="AL96" s="30"/>
      <c r="AM96" s="3"/>
      <c r="AN96" s="41"/>
      <c r="AO96" s="41"/>
      <c r="AP96" s="41"/>
      <c r="AQ96" s="41"/>
      <c r="AR96" s="41"/>
      <c r="AS96" s="41"/>
      <c r="AT96" s="8"/>
      <c r="AU96" s="23"/>
      <c r="AV96" s="23"/>
      <c r="AW96" s="70"/>
      <c r="AX96" s="70"/>
      <c r="AY96" s="70"/>
      <c r="AZ96" s="70"/>
      <c r="BA96" s="70"/>
      <c r="BB96" s="70"/>
      <c r="BC96" s="70"/>
      <c r="BD96" s="212">
        <v>112</v>
      </c>
      <c r="BE96" s="212"/>
      <c r="BF96" s="33" t="s">
        <v>842</v>
      </c>
      <c r="BG96" s="33"/>
      <c r="BH96" s="4"/>
      <c r="BI96" s="17"/>
      <c r="BJ96" s="2">
        <f t="shared" si="2"/>
        <v>112</v>
      </c>
      <c r="BK96" s="10"/>
    </row>
    <row r="97" spans="1:63" ht="14.1" x14ac:dyDescent="0.3">
      <c r="A97" s="7">
        <v>71</v>
      </c>
      <c r="B97" s="27">
        <v>7129</v>
      </c>
      <c r="C97" s="149" t="s">
        <v>3012</v>
      </c>
      <c r="M97" s="39"/>
      <c r="N97" s="1"/>
      <c r="O97" s="1"/>
      <c r="P97" s="1"/>
      <c r="Q97" s="1"/>
      <c r="R97" s="1"/>
      <c r="S97" s="1"/>
      <c r="T97" s="38"/>
      <c r="U97" s="1"/>
      <c r="V97" s="112"/>
      <c r="W97" s="112"/>
      <c r="X97" s="112"/>
      <c r="Y97" s="112"/>
      <c r="Z97" s="112"/>
      <c r="AA97" s="112"/>
      <c r="AB97" s="113"/>
      <c r="AC97" s="42" t="s">
        <v>1261</v>
      </c>
      <c r="AD97" s="54"/>
      <c r="AE97" s="54"/>
      <c r="AF97" s="54"/>
      <c r="AG97" s="54"/>
      <c r="AH97" s="54"/>
      <c r="AI97" s="54"/>
      <c r="AJ97" s="54"/>
      <c r="AK97" s="54"/>
      <c r="AL97" s="30"/>
      <c r="AM97" s="3"/>
      <c r="AN97" s="41"/>
      <c r="AO97" s="41"/>
      <c r="AP97" s="41"/>
      <c r="AQ97" s="41"/>
      <c r="AR97" s="41"/>
      <c r="AS97" s="41"/>
      <c r="AT97" s="8"/>
      <c r="AU97" s="23"/>
      <c r="AV97" s="23"/>
      <c r="AW97" s="70"/>
      <c r="AX97" s="70"/>
      <c r="AY97" s="70"/>
      <c r="AZ97" s="70"/>
      <c r="BA97" s="70"/>
      <c r="BB97" s="70"/>
      <c r="BC97" s="70"/>
      <c r="BD97" s="212">
        <v>112</v>
      </c>
      <c r="BE97" s="212"/>
      <c r="BF97" s="33" t="s">
        <v>842</v>
      </c>
      <c r="BG97" s="33"/>
      <c r="BH97" s="4"/>
      <c r="BI97" s="17"/>
      <c r="BJ97" s="2">
        <f t="shared" si="2"/>
        <v>112</v>
      </c>
      <c r="BK97" s="10"/>
    </row>
    <row r="98" spans="1:63" ht="14.1" x14ac:dyDescent="0.3">
      <c r="A98" s="7">
        <v>71</v>
      </c>
      <c r="B98" s="27">
        <v>7130</v>
      </c>
      <c r="C98" s="149" t="s">
        <v>3011</v>
      </c>
      <c r="M98" s="39"/>
      <c r="N98" s="1"/>
      <c r="O98" s="1"/>
      <c r="P98" s="1"/>
      <c r="Q98" s="1"/>
      <c r="R98" s="1"/>
      <c r="S98" s="1"/>
      <c r="T98" s="38"/>
      <c r="U98" s="1"/>
      <c r="V98" s="112"/>
      <c r="W98" s="112"/>
      <c r="X98" s="112"/>
      <c r="Y98" s="112"/>
      <c r="Z98" s="112"/>
      <c r="AA98" s="112"/>
      <c r="AB98" s="113"/>
      <c r="AC98" s="42" t="s">
        <v>1301</v>
      </c>
      <c r="AD98" s="54"/>
      <c r="AE98" s="54"/>
      <c r="AF98" s="54"/>
      <c r="AG98" s="54"/>
      <c r="AH98" s="54"/>
      <c r="AI98" s="54"/>
      <c r="AJ98" s="54"/>
      <c r="AK98" s="54"/>
      <c r="AL98" s="30"/>
      <c r="AM98" s="3"/>
      <c r="AN98" s="41"/>
      <c r="AO98" s="41"/>
      <c r="AP98" s="41"/>
      <c r="AQ98" s="41"/>
      <c r="AR98" s="41"/>
      <c r="AS98" s="41"/>
      <c r="AT98" s="8"/>
      <c r="AU98" s="23"/>
      <c r="AV98" s="23"/>
      <c r="AW98" s="70"/>
      <c r="AX98" s="70"/>
      <c r="AY98" s="70"/>
      <c r="AZ98" s="70"/>
      <c r="BA98" s="70"/>
      <c r="BB98" s="70"/>
      <c r="BC98" s="70"/>
      <c r="BD98" s="212">
        <v>75</v>
      </c>
      <c r="BE98" s="212"/>
      <c r="BF98" s="33" t="s">
        <v>842</v>
      </c>
      <c r="BG98" s="33"/>
      <c r="BH98" s="4"/>
      <c r="BI98" s="17"/>
      <c r="BJ98" s="2">
        <f t="shared" si="2"/>
        <v>75</v>
      </c>
      <c r="BK98" s="10"/>
    </row>
    <row r="99" spans="1:63" ht="14.1" x14ac:dyDescent="0.3">
      <c r="A99" s="7">
        <v>71</v>
      </c>
      <c r="B99" s="27">
        <v>7131</v>
      </c>
      <c r="C99" s="149" t="s">
        <v>3010</v>
      </c>
      <c r="M99" s="39"/>
      <c r="N99" s="1"/>
      <c r="O99" s="1"/>
      <c r="P99" s="1"/>
      <c r="Q99" s="1"/>
      <c r="R99" s="1"/>
      <c r="S99" s="1"/>
      <c r="T99" s="38"/>
      <c r="U99" s="1"/>
      <c r="V99" s="112"/>
      <c r="W99" s="112"/>
      <c r="X99" s="112"/>
      <c r="Y99" s="112"/>
      <c r="Z99" s="112"/>
      <c r="AA99" s="112"/>
      <c r="AB99" s="113"/>
      <c r="AC99" s="42" t="s">
        <v>1300</v>
      </c>
      <c r="AD99" s="54"/>
      <c r="AE99" s="54"/>
      <c r="AF99" s="54"/>
      <c r="AG99" s="54"/>
      <c r="AH99" s="54"/>
      <c r="AI99" s="54"/>
      <c r="AJ99" s="54"/>
      <c r="AK99" s="54"/>
      <c r="AL99" s="30"/>
      <c r="AM99" s="3"/>
      <c r="AN99" s="41"/>
      <c r="AO99" s="41"/>
      <c r="AP99" s="41"/>
      <c r="AQ99" s="41"/>
      <c r="AR99" s="41"/>
      <c r="AS99" s="41"/>
      <c r="AT99" s="8"/>
      <c r="AU99" s="23"/>
      <c r="AV99" s="23"/>
      <c r="AW99" s="70"/>
      <c r="AX99" s="70"/>
      <c r="AY99" s="70"/>
      <c r="AZ99" s="70"/>
      <c r="BA99" s="70"/>
      <c r="BB99" s="70"/>
      <c r="BC99" s="70"/>
      <c r="BD99" s="212">
        <v>75</v>
      </c>
      <c r="BE99" s="212"/>
      <c r="BF99" s="33" t="s">
        <v>842</v>
      </c>
      <c r="BG99" s="33"/>
      <c r="BH99" s="4"/>
      <c r="BI99" s="17"/>
      <c r="BJ99" s="2">
        <f t="shared" si="2"/>
        <v>75</v>
      </c>
      <c r="BK99" s="10"/>
    </row>
    <row r="100" spans="1:63" ht="14.1" x14ac:dyDescent="0.3">
      <c r="A100" s="7">
        <v>71</v>
      </c>
      <c r="B100" s="27">
        <v>7132</v>
      </c>
      <c r="C100" s="149" t="s">
        <v>3009</v>
      </c>
      <c r="M100" s="39"/>
      <c r="N100" s="1"/>
      <c r="O100" s="1"/>
      <c r="P100" s="1"/>
      <c r="Q100" s="1"/>
      <c r="R100" s="1"/>
      <c r="S100" s="1"/>
      <c r="T100" s="38"/>
      <c r="U100" s="1"/>
      <c r="V100" s="112"/>
      <c r="W100" s="112"/>
      <c r="X100" s="112"/>
      <c r="Y100" s="112"/>
      <c r="Z100" s="112"/>
      <c r="AA100" s="112"/>
      <c r="AB100" s="113"/>
      <c r="AC100" s="42" t="s">
        <v>1299</v>
      </c>
      <c r="AD100" s="54"/>
      <c r="AE100" s="54"/>
      <c r="AF100" s="54"/>
      <c r="AG100" s="54"/>
      <c r="AH100" s="54"/>
      <c r="AI100" s="54"/>
      <c r="AJ100" s="54"/>
      <c r="AK100" s="54"/>
      <c r="AL100" s="30"/>
      <c r="AM100" s="3"/>
      <c r="AN100" s="41"/>
      <c r="AO100" s="41"/>
      <c r="AP100" s="41"/>
      <c r="AQ100" s="41"/>
      <c r="AR100" s="41"/>
      <c r="AS100" s="41"/>
      <c r="AT100" s="8"/>
      <c r="AU100" s="23"/>
      <c r="AV100" s="23"/>
      <c r="AW100" s="70"/>
      <c r="AX100" s="70"/>
      <c r="AY100" s="70"/>
      <c r="AZ100" s="70"/>
      <c r="BA100" s="70"/>
      <c r="BB100" s="70"/>
      <c r="BC100" s="70"/>
      <c r="BD100" s="212">
        <v>45</v>
      </c>
      <c r="BE100" s="212"/>
      <c r="BF100" s="33" t="s">
        <v>842</v>
      </c>
      <c r="BG100" s="33"/>
      <c r="BH100" s="4"/>
      <c r="BI100" s="17"/>
      <c r="BJ100" s="2">
        <f t="shared" si="2"/>
        <v>45</v>
      </c>
      <c r="BK100" s="10"/>
    </row>
    <row r="101" spans="1:63" ht="14.1" x14ac:dyDescent="0.3">
      <c r="A101" s="7">
        <v>71</v>
      </c>
      <c r="B101" s="27">
        <v>7133</v>
      </c>
      <c r="C101" s="149" t="s">
        <v>3008</v>
      </c>
      <c r="M101" s="39"/>
      <c r="N101" s="1"/>
      <c r="O101" s="1"/>
      <c r="P101" s="1"/>
      <c r="Q101" s="1"/>
      <c r="R101" s="1"/>
      <c r="S101" s="1"/>
      <c r="T101" s="38"/>
      <c r="U101" s="1"/>
      <c r="V101" s="112"/>
      <c r="W101" s="112"/>
      <c r="X101" s="112"/>
      <c r="Y101" s="112"/>
      <c r="Z101" s="112"/>
      <c r="AA101" s="112"/>
      <c r="AB101" s="113"/>
      <c r="AC101" s="42" t="s">
        <v>1297</v>
      </c>
      <c r="AD101" s="54"/>
      <c r="AE101" s="54"/>
      <c r="AF101" s="54"/>
      <c r="AG101" s="54"/>
      <c r="AH101" s="54"/>
      <c r="AI101" s="54"/>
      <c r="AJ101" s="54"/>
      <c r="AK101" s="54"/>
      <c r="AL101" s="30"/>
      <c r="AM101" s="3"/>
      <c r="AN101" s="41"/>
      <c r="AO101" s="41"/>
      <c r="AP101" s="41"/>
      <c r="AQ101" s="41"/>
      <c r="AR101" s="41"/>
      <c r="AS101" s="41"/>
      <c r="AT101" s="8"/>
      <c r="AU101" s="23"/>
      <c r="AV101" s="23"/>
      <c r="AW101" s="70"/>
      <c r="AX101" s="70"/>
      <c r="AY101" s="70"/>
      <c r="AZ101" s="70"/>
      <c r="BA101" s="70"/>
      <c r="BB101" s="70"/>
      <c r="BC101" s="70"/>
      <c r="BD101" s="212">
        <v>45</v>
      </c>
      <c r="BE101" s="212"/>
      <c r="BF101" s="33" t="s">
        <v>842</v>
      </c>
      <c r="BG101" s="33"/>
      <c r="BH101" s="4"/>
      <c r="BI101" s="17"/>
      <c r="BJ101" s="2">
        <f t="shared" si="2"/>
        <v>45</v>
      </c>
      <c r="BK101" s="10"/>
    </row>
    <row r="102" spans="1:63" ht="14.1" x14ac:dyDescent="0.3">
      <c r="A102" s="7">
        <v>71</v>
      </c>
      <c r="B102" s="27">
        <v>7134</v>
      </c>
      <c r="C102" s="149" t="s">
        <v>3007</v>
      </c>
      <c r="M102" s="39"/>
      <c r="N102" s="1"/>
      <c r="O102" s="1"/>
      <c r="P102" s="1"/>
      <c r="Q102" s="1"/>
      <c r="R102" s="1"/>
      <c r="S102" s="1"/>
      <c r="T102" s="38"/>
      <c r="U102" s="1"/>
      <c r="V102" s="112"/>
      <c r="W102" s="112"/>
      <c r="X102" s="112"/>
      <c r="Y102" s="112"/>
      <c r="Z102" s="112"/>
      <c r="AA102" s="112"/>
      <c r="AB102" s="113"/>
      <c r="AC102" s="42" t="s">
        <v>1296</v>
      </c>
      <c r="AD102" s="54"/>
      <c r="AE102" s="54"/>
      <c r="AF102" s="54"/>
      <c r="AG102" s="54"/>
      <c r="AH102" s="54"/>
      <c r="AI102" s="54"/>
      <c r="AJ102" s="54"/>
      <c r="AK102" s="54"/>
      <c r="AL102" s="30"/>
      <c r="AM102" s="3"/>
      <c r="AN102" s="41"/>
      <c r="AO102" s="41"/>
      <c r="AP102" s="41"/>
      <c r="AQ102" s="41"/>
      <c r="AR102" s="41"/>
      <c r="AS102" s="41"/>
      <c r="AT102" s="8"/>
      <c r="AU102" s="23"/>
      <c r="AV102" s="23"/>
      <c r="AW102" s="70"/>
      <c r="AX102" s="70"/>
      <c r="AY102" s="70"/>
      <c r="AZ102" s="70"/>
      <c r="BA102" s="70"/>
      <c r="BB102" s="70"/>
      <c r="BC102" s="70"/>
      <c r="BD102" s="212">
        <v>32</v>
      </c>
      <c r="BE102" s="212"/>
      <c r="BF102" s="33" t="s">
        <v>842</v>
      </c>
      <c r="BG102" s="33"/>
      <c r="BH102" s="4"/>
      <c r="BI102" s="17"/>
      <c r="BJ102" s="2">
        <f t="shared" si="2"/>
        <v>32</v>
      </c>
      <c r="BK102" s="10"/>
    </row>
    <row r="103" spans="1:63" ht="14.1" x14ac:dyDescent="0.3">
      <c r="A103" s="7">
        <v>71</v>
      </c>
      <c r="B103" s="27">
        <v>7135</v>
      </c>
      <c r="C103" s="149" t="s">
        <v>3006</v>
      </c>
      <c r="M103" s="39"/>
      <c r="N103" s="1"/>
      <c r="O103" s="1"/>
      <c r="P103" s="1"/>
      <c r="Q103" s="1"/>
      <c r="R103" s="1"/>
      <c r="S103" s="1"/>
      <c r="T103" s="38"/>
      <c r="U103" s="1"/>
      <c r="V103" s="112"/>
      <c r="W103" s="112"/>
      <c r="X103" s="112"/>
      <c r="Y103" s="112"/>
      <c r="Z103" s="112"/>
      <c r="AA103" s="112"/>
      <c r="AB103" s="113"/>
      <c r="AC103" s="42" t="s">
        <v>1295</v>
      </c>
      <c r="AD103" s="54"/>
      <c r="AE103" s="54"/>
      <c r="AF103" s="54"/>
      <c r="AG103" s="54"/>
      <c r="AH103" s="54"/>
      <c r="AI103" s="54"/>
      <c r="AJ103" s="54"/>
      <c r="AK103" s="54"/>
      <c r="AL103" s="30"/>
      <c r="AM103" s="3"/>
      <c r="AN103" s="41"/>
      <c r="AO103" s="41"/>
      <c r="AP103" s="41"/>
      <c r="AQ103" s="41"/>
      <c r="AR103" s="41"/>
      <c r="AS103" s="41"/>
      <c r="AT103" s="8"/>
      <c r="AU103" s="23"/>
      <c r="AV103" s="23"/>
      <c r="AW103" s="70"/>
      <c r="AX103" s="70"/>
      <c r="AY103" s="70"/>
      <c r="AZ103" s="70"/>
      <c r="BA103" s="70"/>
      <c r="BB103" s="70"/>
      <c r="BC103" s="70"/>
      <c r="BD103" s="212">
        <v>32</v>
      </c>
      <c r="BE103" s="212"/>
      <c r="BF103" s="33" t="s">
        <v>842</v>
      </c>
      <c r="BG103" s="33"/>
      <c r="BH103" s="4"/>
      <c r="BI103" s="17"/>
      <c r="BJ103" s="2">
        <f t="shared" ref="BJ103:BJ128" si="3">BD103</f>
        <v>32</v>
      </c>
      <c r="BK103" s="10"/>
    </row>
    <row r="104" spans="1:63" ht="14.1" x14ac:dyDescent="0.3">
      <c r="A104" s="7">
        <v>71</v>
      </c>
      <c r="B104" s="27">
        <v>7136</v>
      </c>
      <c r="C104" s="149" t="s">
        <v>3005</v>
      </c>
      <c r="M104" s="39"/>
      <c r="N104" s="1"/>
      <c r="O104" s="1"/>
      <c r="P104" s="1"/>
      <c r="Q104" s="1"/>
      <c r="R104" s="1"/>
      <c r="S104" s="1"/>
      <c r="T104" s="38"/>
      <c r="U104" s="1"/>
      <c r="V104" s="112"/>
      <c r="W104" s="112"/>
      <c r="X104" s="112"/>
      <c r="Y104" s="112"/>
      <c r="Z104" s="112"/>
      <c r="AA104" s="112"/>
      <c r="AB104" s="113"/>
      <c r="AC104" s="42" t="s">
        <v>1294</v>
      </c>
      <c r="AD104" s="54"/>
      <c r="AE104" s="54"/>
      <c r="AF104" s="54"/>
      <c r="AG104" s="54"/>
      <c r="AH104" s="54"/>
      <c r="AI104" s="54"/>
      <c r="AJ104" s="54"/>
      <c r="AK104" s="54"/>
      <c r="AL104" s="30"/>
      <c r="AM104" s="3"/>
      <c r="AN104" s="41"/>
      <c r="AO104" s="41"/>
      <c r="AP104" s="41"/>
      <c r="AQ104" s="41"/>
      <c r="AR104" s="41"/>
      <c r="AS104" s="41"/>
      <c r="AT104" s="8"/>
      <c r="AU104" s="23"/>
      <c r="AV104" s="23"/>
      <c r="AW104" s="70"/>
      <c r="AX104" s="70"/>
      <c r="AY104" s="70"/>
      <c r="AZ104" s="70"/>
      <c r="BA104" s="70"/>
      <c r="BB104" s="70"/>
      <c r="BC104" s="70"/>
      <c r="BD104" s="212">
        <v>25</v>
      </c>
      <c r="BE104" s="212"/>
      <c r="BF104" s="33" t="s">
        <v>842</v>
      </c>
      <c r="BG104" s="33"/>
      <c r="BH104" s="4"/>
      <c r="BI104" s="17"/>
      <c r="BJ104" s="2">
        <f t="shared" si="3"/>
        <v>25</v>
      </c>
      <c r="BK104" s="10"/>
    </row>
    <row r="105" spans="1:63" ht="14.1" x14ac:dyDescent="0.3">
      <c r="A105" s="7">
        <v>71</v>
      </c>
      <c r="B105" s="27">
        <v>7137</v>
      </c>
      <c r="C105" s="149" t="s">
        <v>3004</v>
      </c>
      <c r="M105" s="39"/>
      <c r="N105" s="1"/>
      <c r="O105" s="1"/>
      <c r="P105" s="1"/>
      <c r="Q105" s="1"/>
      <c r="R105" s="1"/>
      <c r="S105" s="1"/>
      <c r="T105" s="38"/>
      <c r="U105" s="1"/>
      <c r="V105" s="112"/>
      <c r="W105" s="112"/>
      <c r="X105" s="112"/>
      <c r="Y105" s="112"/>
      <c r="Z105" s="112"/>
      <c r="AA105" s="112"/>
      <c r="AB105" s="113"/>
      <c r="AC105" s="42" t="s">
        <v>1293</v>
      </c>
      <c r="AD105" s="54"/>
      <c r="AE105" s="54"/>
      <c r="AF105" s="54"/>
      <c r="AG105" s="54"/>
      <c r="AH105" s="54"/>
      <c r="AI105" s="54"/>
      <c r="AJ105" s="54"/>
      <c r="AK105" s="54"/>
      <c r="AL105" s="30"/>
      <c r="AM105" s="3"/>
      <c r="AN105" s="41"/>
      <c r="AO105" s="41"/>
      <c r="AP105" s="41"/>
      <c r="AQ105" s="41"/>
      <c r="AR105" s="41"/>
      <c r="AS105" s="41"/>
      <c r="AT105" s="8"/>
      <c r="AU105" s="23"/>
      <c r="AV105" s="23"/>
      <c r="AW105" s="70"/>
      <c r="AX105" s="70"/>
      <c r="AY105" s="70"/>
      <c r="AZ105" s="70"/>
      <c r="BA105" s="70"/>
      <c r="BB105" s="70"/>
      <c r="BC105" s="70"/>
      <c r="BD105" s="212">
        <v>20</v>
      </c>
      <c r="BE105" s="212"/>
      <c r="BF105" s="33" t="s">
        <v>842</v>
      </c>
      <c r="BG105" s="33"/>
      <c r="BH105" s="4"/>
      <c r="BI105" s="17"/>
      <c r="BJ105" s="2">
        <f t="shared" si="3"/>
        <v>20</v>
      </c>
      <c r="BK105" s="10"/>
    </row>
    <row r="106" spans="1:63" ht="14.1" x14ac:dyDescent="0.3">
      <c r="A106" s="7">
        <v>71</v>
      </c>
      <c r="B106" s="27">
        <v>7138</v>
      </c>
      <c r="C106" s="149" t="s">
        <v>3003</v>
      </c>
      <c r="M106" s="39"/>
      <c r="N106" s="1"/>
      <c r="O106" s="1"/>
      <c r="P106" s="1"/>
      <c r="Q106" s="1"/>
      <c r="R106" s="1"/>
      <c r="S106" s="1"/>
      <c r="T106" s="38"/>
      <c r="U106" s="1"/>
      <c r="V106" s="112"/>
      <c r="W106" s="112"/>
      <c r="X106" s="112"/>
      <c r="Y106" s="112"/>
      <c r="Z106" s="112"/>
      <c r="AA106" s="112"/>
      <c r="AB106" s="113"/>
      <c r="AC106" s="42" t="s">
        <v>1292</v>
      </c>
      <c r="AD106" s="54"/>
      <c r="AE106" s="54"/>
      <c r="AF106" s="54"/>
      <c r="AG106" s="54"/>
      <c r="AH106" s="54"/>
      <c r="AI106" s="54"/>
      <c r="AJ106" s="54"/>
      <c r="AK106" s="54"/>
      <c r="AL106" s="30"/>
      <c r="AM106" s="3"/>
      <c r="AN106" s="41"/>
      <c r="AO106" s="41"/>
      <c r="AP106" s="41"/>
      <c r="AQ106" s="41"/>
      <c r="AR106" s="41"/>
      <c r="AS106" s="41"/>
      <c r="AT106" s="8"/>
      <c r="AU106" s="23"/>
      <c r="AV106" s="23"/>
      <c r="AW106" s="70"/>
      <c r="AX106" s="70"/>
      <c r="AY106" s="70"/>
      <c r="AZ106" s="70"/>
      <c r="BA106" s="70"/>
      <c r="BB106" s="70"/>
      <c r="BC106" s="70"/>
      <c r="BD106" s="212">
        <v>17</v>
      </c>
      <c r="BE106" s="212"/>
      <c r="BF106" s="33" t="s">
        <v>842</v>
      </c>
      <c r="BG106" s="33"/>
      <c r="BH106" s="4"/>
      <c r="BI106" s="17"/>
      <c r="BJ106" s="2">
        <f t="shared" si="3"/>
        <v>17</v>
      </c>
      <c r="BK106" s="10"/>
    </row>
    <row r="107" spans="1:63" ht="14.1" x14ac:dyDescent="0.3">
      <c r="A107" s="7">
        <v>71</v>
      </c>
      <c r="B107" s="27">
        <v>7139</v>
      </c>
      <c r="C107" s="149" t="s">
        <v>3002</v>
      </c>
      <c r="M107" s="39"/>
      <c r="N107" s="1"/>
      <c r="O107" s="1"/>
      <c r="P107" s="1"/>
      <c r="Q107" s="1"/>
      <c r="R107" s="1"/>
      <c r="S107" s="1"/>
      <c r="T107" s="38"/>
      <c r="U107" s="1"/>
      <c r="V107" s="112"/>
      <c r="W107" s="112"/>
      <c r="X107" s="112"/>
      <c r="Y107" s="112"/>
      <c r="Z107" s="112"/>
      <c r="AA107" s="112"/>
      <c r="AB107" s="113"/>
      <c r="AC107" s="42" t="s">
        <v>1291</v>
      </c>
      <c r="AD107" s="54"/>
      <c r="AE107" s="54"/>
      <c r="AF107" s="54"/>
      <c r="AG107" s="54"/>
      <c r="AH107" s="54"/>
      <c r="AI107" s="54"/>
      <c r="AJ107" s="54"/>
      <c r="AK107" s="54"/>
      <c r="AL107" s="30"/>
      <c r="AM107" s="3"/>
      <c r="AN107" s="41"/>
      <c r="AO107" s="41"/>
      <c r="AP107" s="41"/>
      <c r="AQ107" s="41"/>
      <c r="AR107" s="41"/>
      <c r="AS107" s="41"/>
      <c r="AT107" s="8"/>
      <c r="AU107" s="23"/>
      <c r="AV107" s="23"/>
      <c r="AW107" s="70"/>
      <c r="AX107" s="70"/>
      <c r="AY107" s="70"/>
      <c r="AZ107" s="70"/>
      <c r="BA107" s="70"/>
      <c r="BB107" s="70"/>
      <c r="BC107" s="70"/>
      <c r="BD107" s="212">
        <v>15</v>
      </c>
      <c r="BE107" s="212"/>
      <c r="BF107" s="33" t="s">
        <v>842</v>
      </c>
      <c r="BG107" s="33"/>
      <c r="BH107" s="4"/>
      <c r="BI107" s="17"/>
      <c r="BJ107" s="2">
        <f t="shared" si="3"/>
        <v>15</v>
      </c>
      <c r="BK107" s="10"/>
    </row>
    <row r="108" spans="1:63" ht="14.1" x14ac:dyDescent="0.3">
      <c r="A108" s="7">
        <v>71</v>
      </c>
      <c r="B108" s="27">
        <v>7140</v>
      </c>
      <c r="C108" s="149" t="s">
        <v>3001</v>
      </c>
      <c r="M108" s="39"/>
      <c r="N108" s="1"/>
      <c r="O108" s="1"/>
      <c r="P108" s="1"/>
      <c r="Q108" s="1"/>
      <c r="R108" s="1"/>
      <c r="S108" s="1"/>
      <c r="T108" s="38"/>
      <c r="U108" s="1"/>
      <c r="V108" s="112"/>
      <c r="W108" s="112"/>
      <c r="X108" s="112"/>
      <c r="Y108" s="112"/>
      <c r="Z108" s="112"/>
      <c r="AA108" s="112"/>
      <c r="AB108" s="113"/>
      <c r="AC108" s="42" t="s">
        <v>1290</v>
      </c>
      <c r="AD108" s="54"/>
      <c r="AE108" s="54"/>
      <c r="AF108" s="54"/>
      <c r="AG108" s="54"/>
      <c r="AH108" s="54"/>
      <c r="AI108" s="54"/>
      <c r="AJ108" s="54"/>
      <c r="AK108" s="54"/>
      <c r="AL108" s="30"/>
      <c r="AM108" s="3"/>
      <c r="AN108" s="41"/>
      <c r="AO108" s="41"/>
      <c r="AP108" s="41"/>
      <c r="AQ108" s="41"/>
      <c r="AR108" s="41"/>
      <c r="AS108" s="41"/>
      <c r="AT108" s="8"/>
      <c r="AU108" s="23"/>
      <c r="AV108" s="23"/>
      <c r="AW108" s="70"/>
      <c r="AX108" s="70"/>
      <c r="AY108" s="70"/>
      <c r="AZ108" s="70"/>
      <c r="BA108" s="70"/>
      <c r="BB108" s="70"/>
      <c r="BC108" s="70"/>
      <c r="BD108" s="212">
        <v>13</v>
      </c>
      <c r="BE108" s="212"/>
      <c r="BF108" s="33" t="s">
        <v>842</v>
      </c>
      <c r="BG108" s="33"/>
      <c r="BH108" s="4"/>
      <c r="BI108" s="17"/>
      <c r="BJ108" s="2">
        <f t="shared" si="3"/>
        <v>13</v>
      </c>
      <c r="BK108" s="10"/>
    </row>
    <row r="109" spans="1:63" ht="14.1" x14ac:dyDescent="0.3">
      <c r="A109" s="7">
        <v>71</v>
      </c>
      <c r="B109" s="27">
        <v>7141</v>
      </c>
      <c r="C109" s="149" t="s">
        <v>3000</v>
      </c>
      <c r="M109" s="39"/>
      <c r="N109" s="1"/>
      <c r="O109" s="1"/>
      <c r="P109" s="1"/>
      <c r="Q109" s="1"/>
      <c r="R109" s="1"/>
      <c r="S109" s="1"/>
      <c r="T109" s="38"/>
      <c r="U109" s="1"/>
      <c r="V109" s="112"/>
      <c r="W109" s="112"/>
      <c r="X109" s="112"/>
      <c r="Y109" s="112"/>
      <c r="Z109" s="112"/>
      <c r="AA109" s="112"/>
      <c r="AB109" s="113"/>
      <c r="AC109" s="42" t="s">
        <v>1289</v>
      </c>
      <c r="AD109" s="54"/>
      <c r="AE109" s="54"/>
      <c r="AF109" s="54"/>
      <c r="AG109" s="54"/>
      <c r="AH109" s="54"/>
      <c r="AI109" s="54"/>
      <c r="AJ109" s="54"/>
      <c r="AK109" s="54"/>
      <c r="AL109" s="30"/>
      <c r="AM109" s="3"/>
      <c r="AN109" s="41"/>
      <c r="AO109" s="41"/>
      <c r="AP109" s="41"/>
      <c r="AQ109" s="41"/>
      <c r="AR109" s="41"/>
      <c r="AS109" s="41"/>
      <c r="AT109" s="8"/>
      <c r="AU109" s="23"/>
      <c r="AV109" s="23"/>
      <c r="AW109" s="70"/>
      <c r="AX109" s="70"/>
      <c r="AY109" s="70"/>
      <c r="AZ109" s="70"/>
      <c r="BA109" s="70"/>
      <c r="BB109" s="70"/>
      <c r="BC109" s="70"/>
      <c r="BD109" s="212">
        <v>12</v>
      </c>
      <c r="BE109" s="212"/>
      <c r="BF109" s="33" t="s">
        <v>842</v>
      </c>
      <c r="BG109" s="33"/>
      <c r="BH109" s="4"/>
      <c r="BI109" s="17"/>
      <c r="BJ109" s="2">
        <f t="shared" si="3"/>
        <v>12</v>
      </c>
      <c r="BK109" s="10"/>
    </row>
    <row r="110" spans="1:63" ht="14.1" x14ac:dyDescent="0.3">
      <c r="A110" s="7">
        <v>71</v>
      </c>
      <c r="B110" s="27">
        <v>7142</v>
      </c>
      <c r="C110" s="149" t="s">
        <v>2999</v>
      </c>
      <c r="M110" s="39"/>
      <c r="N110" s="1"/>
      <c r="O110" s="1"/>
      <c r="P110" s="1"/>
      <c r="Q110" s="1"/>
      <c r="R110" s="1"/>
      <c r="S110" s="1"/>
      <c r="T110" s="38"/>
      <c r="U110" s="30" t="s">
        <v>1305</v>
      </c>
      <c r="V110" s="109"/>
      <c r="W110" s="109"/>
      <c r="X110" s="109"/>
      <c r="Y110" s="109"/>
      <c r="Z110" s="109"/>
      <c r="AA110" s="109"/>
      <c r="AB110" s="110"/>
      <c r="AC110" s="42" t="s">
        <v>1304</v>
      </c>
      <c r="AD110" s="54"/>
      <c r="AE110" s="54"/>
      <c r="AF110" s="54"/>
      <c r="AG110" s="54"/>
      <c r="AH110" s="54"/>
      <c r="AI110" s="54"/>
      <c r="AJ110" s="54"/>
      <c r="AK110" s="54"/>
      <c r="AL110" s="30"/>
      <c r="AM110" s="3"/>
      <c r="AN110" s="41"/>
      <c r="AO110" s="41"/>
      <c r="AP110" s="41"/>
      <c r="AQ110" s="41"/>
      <c r="AR110" s="41"/>
      <c r="AS110" s="41"/>
      <c r="AT110" s="8"/>
      <c r="AU110" s="23"/>
      <c r="AV110" s="23"/>
      <c r="AW110" s="70"/>
      <c r="AX110" s="70"/>
      <c r="AY110" s="70"/>
      <c r="AZ110" s="70"/>
      <c r="BA110" s="70"/>
      <c r="BB110" s="70"/>
      <c r="BC110" s="70"/>
      <c r="BD110" s="212">
        <v>112</v>
      </c>
      <c r="BE110" s="212"/>
      <c r="BF110" s="33" t="s">
        <v>842</v>
      </c>
      <c r="BG110" s="33"/>
      <c r="BH110" s="4"/>
      <c r="BI110" s="17"/>
      <c r="BJ110" s="2">
        <f t="shared" si="3"/>
        <v>112</v>
      </c>
      <c r="BK110" s="10"/>
    </row>
    <row r="111" spans="1:63" ht="14.1" x14ac:dyDescent="0.3">
      <c r="A111" s="7">
        <v>71</v>
      </c>
      <c r="B111" s="27">
        <v>7143</v>
      </c>
      <c r="C111" s="149" t="s">
        <v>2998</v>
      </c>
      <c r="M111" s="39"/>
      <c r="N111" s="1"/>
      <c r="O111" s="1"/>
      <c r="P111" s="1"/>
      <c r="Q111" s="1"/>
      <c r="R111" s="1"/>
      <c r="S111" s="1"/>
      <c r="T111" s="38"/>
      <c r="U111" s="1"/>
      <c r="V111" s="112"/>
      <c r="W111" s="112"/>
      <c r="X111" s="112"/>
      <c r="Y111" s="112"/>
      <c r="Z111" s="112"/>
      <c r="AA111" s="112"/>
      <c r="AB111" s="113"/>
      <c r="AC111" s="42" t="s">
        <v>1303</v>
      </c>
      <c r="AD111" s="54"/>
      <c r="AE111" s="54"/>
      <c r="AF111" s="54"/>
      <c r="AG111" s="54"/>
      <c r="AH111" s="54"/>
      <c r="AI111" s="54"/>
      <c r="AJ111" s="54"/>
      <c r="AK111" s="54"/>
      <c r="AL111" s="30"/>
      <c r="AM111" s="3"/>
      <c r="AN111" s="41"/>
      <c r="AO111" s="41"/>
      <c r="AP111" s="41"/>
      <c r="AQ111" s="41"/>
      <c r="AR111" s="41"/>
      <c r="AS111" s="41"/>
      <c r="AT111" s="8"/>
      <c r="AU111" s="23"/>
      <c r="AV111" s="23"/>
      <c r="AW111" s="70"/>
      <c r="AX111" s="70"/>
      <c r="AY111" s="70"/>
      <c r="AZ111" s="70"/>
      <c r="BA111" s="70"/>
      <c r="BB111" s="70"/>
      <c r="BC111" s="70"/>
      <c r="BD111" s="212">
        <v>112</v>
      </c>
      <c r="BE111" s="212"/>
      <c r="BF111" s="33" t="s">
        <v>842</v>
      </c>
      <c r="BG111" s="33"/>
      <c r="BH111" s="4"/>
      <c r="BI111" s="17"/>
      <c r="BJ111" s="2">
        <f t="shared" si="3"/>
        <v>112</v>
      </c>
      <c r="BK111" s="10"/>
    </row>
    <row r="112" spans="1:63" ht="14.1" x14ac:dyDescent="0.3">
      <c r="A112" s="7">
        <v>71</v>
      </c>
      <c r="B112" s="27">
        <v>7144</v>
      </c>
      <c r="C112" s="149" t="s">
        <v>2997</v>
      </c>
      <c r="M112" s="39"/>
      <c r="N112" s="1"/>
      <c r="O112" s="1"/>
      <c r="P112" s="1"/>
      <c r="Q112" s="1"/>
      <c r="R112" s="1"/>
      <c r="S112" s="1"/>
      <c r="T112" s="38"/>
      <c r="U112" s="1"/>
      <c r="V112" s="112"/>
      <c r="W112" s="112"/>
      <c r="X112" s="112"/>
      <c r="Y112" s="112"/>
      <c r="Z112" s="112"/>
      <c r="AA112" s="112"/>
      <c r="AB112" s="113"/>
      <c r="AC112" s="42" t="s">
        <v>1261</v>
      </c>
      <c r="AD112" s="54"/>
      <c r="AE112" s="54"/>
      <c r="AF112" s="54"/>
      <c r="AG112" s="54"/>
      <c r="AH112" s="54"/>
      <c r="AI112" s="54"/>
      <c r="AJ112" s="54"/>
      <c r="AK112" s="54"/>
      <c r="AL112" s="30"/>
      <c r="AM112" s="3"/>
      <c r="AN112" s="41"/>
      <c r="AO112" s="41"/>
      <c r="AP112" s="41"/>
      <c r="AQ112" s="41"/>
      <c r="AR112" s="41"/>
      <c r="AS112" s="41"/>
      <c r="AT112" s="8"/>
      <c r="AU112" s="23"/>
      <c r="AV112" s="23"/>
      <c r="AW112" s="70"/>
      <c r="AX112" s="70"/>
      <c r="AY112" s="70"/>
      <c r="AZ112" s="70"/>
      <c r="BA112" s="70"/>
      <c r="BB112" s="70"/>
      <c r="BC112" s="70"/>
      <c r="BD112" s="212">
        <v>112</v>
      </c>
      <c r="BE112" s="212"/>
      <c r="BF112" s="33" t="s">
        <v>842</v>
      </c>
      <c r="BG112" s="33"/>
      <c r="BH112" s="4"/>
      <c r="BI112" s="17"/>
      <c r="BJ112" s="2">
        <f t="shared" si="3"/>
        <v>112</v>
      </c>
      <c r="BK112" s="10"/>
    </row>
    <row r="113" spans="1:63" ht="14.1" x14ac:dyDescent="0.3">
      <c r="A113" s="7">
        <v>71</v>
      </c>
      <c r="B113" s="27">
        <v>7145</v>
      </c>
      <c r="C113" s="149" t="s">
        <v>2996</v>
      </c>
      <c r="M113" s="39"/>
      <c r="N113" s="1"/>
      <c r="O113" s="1"/>
      <c r="P113" s="1"/>
      <c r="Q113" s="1"/>
      <c r="R113" s="1"/>
      <c r="S113" s="1"/>
      <c r="T113" s="38"/>
      <c r="U113" s="1"/>
      <c r="V113" s="112"/>
      <c r="W113" s="112"/>
      <c r="X113" s="112"/>
      <c r="Y113" s="112"/>
      <c r="Z113" s="112"/>
      <c r="AA113" s="112"/>
      <c r="AB113" s="113"/>
      <c r="AC113" s="42" t="s">
        <v>1301</v>
      </c>
      <c r="AD113" s="54"/>
      <c r="AE113" s="54"/>
      <c r="AF113" s="54"/>
      <c r="AG113" s="54"/>
      <c r="AH113" s="54"/>
      <c r="AI113" s="54"/>
      <c r="AJ113" s="54"/>
      <c r="AK113" s="54"/>
      <c r="AL113" s="30"/>
      <c r="AM113" s="3"/>
      <c r="AN113" s="41"/>
      <c r="AO113" s="41"/>
      <c r="AP113" s="41"/>
      <c r="AQ113" s="41"/>
      <c r="AR113" s="41"/>
      <c r="AS113" s="41"/>
      <c r="AT113" s="8"/>
      <c r="AU113" s="23"/>
      <c r="AV113" s="23"/>
      <c r="AW113" s="70"/>
      <c r="AX113" s="70"/>
      <c r="AY113" s="70"/>
      <c r="AZ113" s="70"/>
      <c r="BA113" s="70"/>
      <c r="BB113" s="70"/>
      <c r="BC113" s="70"/>
      <c r="BD113" s="212">
        <v>75</v>
      </c>
      <c r="BE113" s="212"/>
      <c r="BF113" s="33" t="s">
        <v>842</v>
      </c>
      <c r="BG113" s="33"/>
      <c r="BH113" s="4"/>
      <c r="BI113" s="17"/>
      <c r="BJ113" s="2">
        <f t="shared" si="3"/>
        <v>75</v>
      </c>
      <c r="BK113" s="10"/>
    </row>
    <row r="114" spans="1:63" ht="14.1" x14ac:dyDescent="0.3">
      <c r="A114" s="7">
        <v>71</v>
      </c>
      <c r="B114" s="27">
        <v>7146</v>
      </c>
      <c r="C114" s="149" t="s">
        <v>2995</v>
      </c>
      <c r="M114" s="39"/>
      <c r="N114" s="1"/>
      <c r="O114" s="1"/>
      <c r="P114" s="1"/>
      <c r="Q114" s="1"/>
      <c r="R114" s="1"/>
      <c r="S114" s="1"/>
      <c r="T114" s="38"/>
      <c r="U114" s="1"/>
      <c r="V114" s="112"/>
      <c r="W114" s="112"/>
      <c r="X114" s="112"/>
      <c r="Y114" s="112"/>
      <c r="Z114" s="112"/>
      <c r="AA114" s="112"/>
      <c r="AB114" s="113"/>
      <c r="AC114" s="42" t="s">
        <v>1300</v>
      </c>
      <c r="AD114" s="54"/>
      <c r="AE114" s="54"/>
      <c r="AF114" s="54"/>
      <c r="AG114" s="54"/>
      <c r="AH114" s="54"/>
      <c r="AI114" s="54"/>
      <c r="AJ114" s="54"/>
      <c r="AK114" s="54"/>
      <c r="AL114" s="30"/>
      <c r="AM114" s="3"/>
      <c r="AN114" s="41"/>
      <c r="AO114" s="41"/>
      <c r="AP114" s="41"/>
      <c r="AQ114" s="41"/>
      <c r="AR114" s="41"/>
      <c r="AS114" s="41"/>
      <c r="AT114" s="8"/>
      <c r="AU114" s="23"/>
      <c r="AV114" s="23"/>
      <c r="AW114" s="70"/>
      <c r="AX114" s="70"/>
      <c r="AY114" s="70"/>
      <c r="AZ114" s="70"/>
      <c r="BA114" s="70"/>
      <c r="BB114" s="70"/>
      <c r="BC114" s="70"/>
      <c r="BD114" s="212">
        <v>75</v>
      </c>
      <c r="BE114" s="212"/>
      <c r="BF114" s="33" t="s">
        <v>842</v>
      </c>
      <c r="BG114" s="33"/>
      <c r="BH114" s="4"/>
      <c r="BI114" s="17"/>
      <c r="BJ114" s="2">
        <f t="shared" si="3"/>
        <v>75</v>
      </c>
      <c r="BK114" s="10"/>
    </row>
    <row r="115" spans="1:63" ht="14.1" x14ac:dyDescent="0.3">
      <c r="A115" s="7">
        <v>71</v>
      </c>
      <c r="B115" s="27">
        <v>7147</v>
      </c>
      <c r="C115" s="149" t="s">
        <v>2994</v>
      </c>
      <c r="M115" s="39"/>
      <c r="N115" s="1"/>
      <c r="O115" s="1"/>
      <c r="P115" s="1"/>
      <c r="Q115" s="1"/>
      <c r="R115" s="1"/>
      <c r="S115" s="1"/>
      <c r="T115" s="38"/>
      <c r="U115" s="1"/>
      <c r="V115" s="112"/>
      <c r="W115" s="112"/>
      <c r="X115" s="112"/>
      <c r="Y115" s="112"/>
      <c r="Z115" s="112"/>
      <c r="AA115" s="112"/>
      <c r="AB115" s="113"/>
      <c r="AC115" s="42" t="s">
        <v>1299</v>
      </c>
      <c r="AD115" s="54"/>
      <c r="AE115" s="54"/>
      <c r="AF115" s="54"/>
      <c r="AG115" s="54"/>
      <c r="AH115" s="54"/>
      <c r="AI115" s="54"/>
      <c r="AJ115" s="54"/>
      <c r="AK115" s="54"/>
      <c r="AL115" s="30"/>
      <c r="AM115" s="3"/>
      <c r="AN115" s="41"/>
      <c r="AO115" s="41"/>
      <c r="AP115" s="41"/>
      <c r="AQ115" s="41"/>
      <c r="AR115" s="41"/>
      <c r="AS115" s="41"/>
      <c r="AT115" s="8"/>
      <c r="AU115" s="23"/>
      <c r="AV115" s="23"/>
      <c r="AW115" s="70"/>
      <c r="AX115" s="70"/>
      <c r="AY115" s="70"/>
      <c r="AZ115" s="70"/>
      <c r="BA115" s="70"/>
      <c r="BB115" s="70"/>
      <c r="BC115" s="70"/>
      <c r="BD115" s="212">
        <v>45</v>
      </c>
      <c r="BE115" s="212"/>
      <c r="BF115" s="33" t="s">
        <v>842</v>
      </c>
      <c r="BG115" s="33"/>
      <c r="BH115" s="4"/>
      <c r="BI115" s="17"/>
      <c r="BJ115" s="2">
        <f t="shared" si="3"/>
        <v>45</v>
      </c>
      <c r="BK115" s="10"/>
    </row>
    <row r="116" spans="1:63" ht="14.1" x14ac:dyDescent="0.3">
      <c r="A116" s="7">
        <v>71</v>
      </c>
      <c r="B116" s="27">
        <v>7148</v>
      </c>
      <c r="C116" s="149" t="s">
        <v>2993</v>
      </c>
      <c r="M116" s="39"/>
      <c r="N116" s="1"/>
      <c r="O116" s="1"/>
      <c r="P116" s="1"/>
      <c r="Q116" s="1"/>
      <c r="R116" s="1"/>
      <c r="S116" s="1"/>
      <c r="T116" s="38"/>
      <c r="U116" s="1"/>
      <c r="V116" s="112"/>
      <c r="W116" s="112"/>
      <c r="X116" s="112"/>
      <c r="Y116" s="112"/>
      <c r="Z116" s="112"/>
      <c r="AA116" s="112"/>
      <c r="AB116" s="113"/>
      <c r="AC116" s="42" t="s">
        <v>1297</v>
      </c>
      <c r="AD116" s="54"/>
      <c r="AE116" s="54"/>
      <c r="AF116" s="54"/>
      <c r="AG116" s="54"/>
      <c r="AH116" s="54"/>
      <c r="AI116" s="54"/>
      <c r="AJ116" s="54"/>
      <c r="AK116" s="54"/>
      <c r="AL116" s="30"/>
      <c r="AM116" s="3"/>
      <c r="AN116" s="41"/>
      <c r="AO116" s="41"/>
      <c r="AP116" s="41"/>
      <c r="AQ116" s="41"/>
      <c r="AR116" s="41"/>
      <c r="AS116" s="41"/>
      <c r="AT116" s="8"/>
      <c r="AU116" s="23"/>
      <c r="AV116" s="23"/>
      <c r="AW116" s="70"/>
      <c r="AX116" s="70"/>
      <c r="AY116" s="70"/>
      <c r="AZ116" s="70"/>
      <c r="BA116" s="70"/>
      <c r="BB116" s="70"/>
      <c r="BC116" s="70"/>
      <c r="BD116" s="212">
        <v>45</v>
      </c>
      <c r="BE116" s="212"/>
      <c r="BF116" s="33" t="s">
        <v>842</v>
      </c>
      <c r="BG116" s="33"/>
      <c r="BH116" s="4"/>
      <c r="BI116" s="17"/>
      <c r="BJ116" s="2">
        <f t="shared" si="3"/>
        <v>45</v>
      </c>
      <c r="BK116" s="10"/>
    </row>
    <row r="117" spans="1:63" ht="14.1" x14ac:dyDescent="0.3">
      <c r="A117" s="7">
        <v>71</v>
      </c>
      <c r="B117" s="27">
        <v>7149</v>
      </c>
      <c r="C117" s="149" t="s">
        <v>2992</v>
      </c>
      <c r="M117" s="39"/>
      <c r="N117" s="1"/>
      <c r="O117" s="1"/>
      <c r="P117" s="1"/>
      <c r="Q117" s="1"/>
      <c r="R117" s="1"/>
      <c r="S117" s="1"/>
      <c r="T117" s="38"/>
      <c r="U117" s="1"/>
      <c r="V117" s="112"/>
      <c r="W117" s="112"/>
      <c r="X117" s="112"/>
      <c r="Y117" s="112"/>
      <c r="Z117" s="112"/>
      <c r="AA117" s="112"/>
      <c r="AB117" s="113"/>
      <c r="AC117" s="42" t="s">
        <v>1296</v>
      </c>
      <c r="AD117" s="54"/>
      <c r="AE117" s="54"/>
      <c r="AF117" s="54"/>
      <c r="AG117" s="54"/>
      <c r="AH117" s="54"/>
      <c r="AI117" s="54"/>
      <c r="AJ117" s="54"/>
      <c r="AK117" s="54"/>
      <c r="AL117" s="30"/>
      <c r="AM117" s="3"/>
      <c r="AN117" s="41"/>
      <c r="AO117" s="41"/>
      <c r="AP117" s="41"/>
      <c r="AQ117" s="41"/>
      <c r="AR117" s="41"/>
      <c r="AS117" s="41"/>
      <c r="AT117" s="8"/>
      <c r="AU117" s="23"/>
      <c r="AV117" s="23"/>
      <c r="AW117" s="70"/>
      <c r="AX117" s="70"/>
      <c r="AY117" s="70"/>
      <c r="AZ117" s="70"/>
      <c r="BA117" s="70"/>
      <c r="BB117" s="70"/>
      <c r="BC117" s="70"/>
      <c r="BD117" s="212">
        <v>32</v>
      </c>
      <c r="BE117" s="212"/>
      <c r="BF117" s="33" t="s">
        <v>842</v>
      </c>
      <c r="BG117" s="33"/>
      <c r="BH117" s="4"/>
      <c r="BI117" s="17"/>
      <c r="BJ117" s="2">
        <f t="shared" si="3"/>
        <v>32</v>
      </c>
      <c r="BK117" s="10"/>
    </row>
    <row r="118" spans="1:63" ht="14.1" x14ac:dyDescent="0.3">
      <c r="A118" s="7">
        <v>71</v>
      </c>
      <c r="B118" s="27">
        <v>7150</v>
      </c>
      <c r="C118" s="149" t="s">
        <v>2991</v>
      </c>
      <c r="M118" s="39"/>
      <c r="N118" s="1"/>
      <c r="O118" s="1"/>
      <c r="P118" s="1"/>
      <c r="Q118" s="1"/>
      <c r="R118" s="1"/>
      <c r="S118" s="1"/>
      <c r="T118" s="38"/>
      <c r="U118" s="1"/>
      <c r="V118" s="112"/>
      <c r="W118" s="112"/>
      <c r="X118" s="112"/>
      <c r="Y118" s="112"/>
      <c r="Z118" s="112"/>
      <c r="AA118" s="112"/>
      <c r="AB118" s="113"/>
      <c r="AC118" s="42" t="s">
        <v>1295</v>
      </c>
      <c r="AD118" s="54"/>
      <c r="AE118" s="54"/>
      <c r="AF118" s="54"/>
      <c r="AG118" s="54"/>
      <c r="AH118" s="54"/>
      <c r="AI118" s="54"/>
      <c r="AJ118" s="54"/>
      <c r="AK118" s="54"/>
      <c r="AL118" s="30"/>
      <c r="AM118" s="3"/>
      <c r="AN118" s="41"/>
      <c r="AO118" s="41"/>
      <c r="AP118" s="41"/>
      <c r="AQ118" s="41"/>
      <c r="AR118" s="41"/>
      <c r="AS118" s="41"/>
      <c r="AT118" s="8"/>
      <c r="AU118" s="23"/>
      <c r="AV118" s="23"/>
      <c r="AW118" s="70"/>
      <c r="AX118" s="70"/>
      <c r="AY118" s="70"/>
      <c r="AZ118" s="70"/>
      <c r="BA118" s="70"/>
      <c r="BB118" s="70"/>
      <c r="BC118" s="70"/>
      <c r="BD118" s="212">
        <v>32</v>
      </c>
      <c r="BE118" s="212"/>
      <c r="BF118" s="33" t="s">
        <v>842</v>
      </c>
      <c r="BG118" s="33"/>
      <c r="BH118" s="4"/>
      <c r="BI118" s="17"/>
      <c r="BJ118" s="2">
        <f t="shared" si="3"/>
        <v>32</v>
      </c>
      <c r="BK118" s="10"/>
    </row>
    <row r="119" spans="1:63" ht="14.1" x14ac:dyDescent="0.3">
      <c r="A119" s="7">
        <v>71</v>
      </c>
      <c r="B119" s="27">
        <v>7151</v>
      </c>
      <c r="C119" s="149" t="s">
        <v>2990</v>
      </c>
      <c r="M119" s="39"/>
      <c r="N119" s="1"/>
      <c r="O119" s="1"/>
      <c r="P119" s="1"/>
      <c r="Q119" s="1"/>
      <c r="R119" s="1"/>
      <c r="S119" s="1"/>
      <c r="T119" s="38"/>
      <c r="U119" s="1"/>
      <c r="V119" s="112"/>
      <c r="W119" s="112"/>
      <c r="X119" s="112"/>
      <c r="Y119" s="112"/>
      <c r="Z119" s="112"/>
      <c r="AA119" s="112"/>
      <c r="AB119" s="113"/>
      <c r="AC119" s="42" t="s">
        <v>1294</v>
      </c>
      <c r="AD119" s="54"/>
      <c r="AE119" s="54"/>
      <c r="AF119" s="54"/>
      <c r="AG119" s="54"/>
      <c r="AH119" s="54"/>
      <c r="AI119" s="54"/>
      <c r="AJ119" s="54"/>
      <c r="AK119" s="54"/>
      <c r="AL119" s="30"/>
      <c r="AM119" s="3"/>
      <c r="AN119" s="41"/>
      <c r="AO119" s="41"/>
      <c r="AP119" s="41"/>
      <c r="AQ119" s="41"/>
      <c r="AR119" s="41"/>
      <c r="AS119" s="41"/>
      <c r="AT119" s="8"/>
      <c r="AU119" s="23"/>
      <c r="AV119" s="23"/>
      <c r="AW119" s="70"/>
      <c r="AX119" s="70"/>
      <c r="AY119" s="70"/>
      <c r="AZ119" s="70"/>
      <c r="BA119" s="70"/>
      <c r="BB119" s="70"/>
      <c r="BC119" s="70"/>
      <c r="BD119" s="212">
        <v>25</v>
      </c>
      <c r="BE119" s="212"/>
      <c r="BF119" s="33" t="s">
        <v>842</v>
      </c>
      <c r="BG119" s="33"/>
      <c r="BH119" s="4"/>
      <c r="BI119" s="17"/>
      <c r="BJ119" s="2">
        <f t="shared" si="3"/>
        <v>25</v>
      </c>
      <c r="BK119" s="10"/>
    </row>
    <row r="120" spans="1:63" ht="14.1" x14ac:dyDescent="0.3">
      <c r="A120" s="7">
        <v>71</v>
      </c>
      <c r="B120" s="27">
        <v>7152</v>
      </c>
      <c r="C120" s="149" t="s">
        <v>2989</v>
      </c>
      <c r="M120" s="39"/>
      <c r="N120" s="1"/>
      <c r="O120" s="1"/>
      <c r="P120" s="1"/>
      <c r="Q120" s="1"/>
      <c r="R120" s="1"/>
      <c r="S120" s="1"/>
      <c r="T120" s="38"/>
      <c r="U120" s="1"/>
      <c r="V120" s="112"/>
      <c r="W120" s="112"/>
      <c r="X120" s="112"/>
      <c r="Y120" s="112"/>
      <c r="Z120" s="112"/>
      <c r="AA120" s="112"/>
      <c r="AB120" s="113"/>
      <c r="AC120" s="42" t="s">
        <v>1293</v>
      </c>
      <c r="AD120" s="54"/>
      <c r="AE120" s="54"/>
      <c r="AF120" s="54"/>
      <c r="AG120" s="54"/>
      <c r="AH120" s="54"/>
      <c r="AI120" s="54"/>
      <c r="AJ120" s="54"/>
      <c r="AK120" s="54"/>
      <c r="AL120" s="30"/>
      <c r="AM120" s="3"/>
      <c r="AN120" s="41"/>
      <c r="AO120" s="41"/>
      <c r="AP120" s="41"/>
      <c r="AQ120" s="41"/>
      <c r="AR120" s="41"/>
      <c r="AS120" s="41"/>
      <c r="AT120" s="8"/>
      <c r="AU120" s="23"/>
      <c r="AV120" s="23"/>
      <c r="AW120" s="70"/>
      <c r="AX120" s="70"/>
      <c r="AY120" s="70"/>
      <c r="AZ120" s="70"/>
      <c r="BA120" s="70"/>
      <c r="BB120" s="70"/>
      <c r="BC120" s="70"/>
      <c r="BD120" s="212">
        <v>20</v>
      </c>
      <c r="BE120" s="212"/>
      <c r="BF120" s="33" t="s">
        <v>842</v>
      </c>
      <c r="BG120" s="33"/>
      <c r="BH120" s="4"/>
      <c r="BI120" s="17"/>
      <c r="BJ120" s="2">
        <f t="shared" si="3"/>
        <v>20</v>
      </c>
      <c r="BK120" s="10"/>
    </row>
    <row r="121" spans="1:63" ht="14.1" x14ac:dyDescent="0.3">
      <c r="A121" s="7">
        <v>71</v>
      </c>
      <c r="B121" s="27">
        <v>7153</v>
      </c>
      <c r="C121" s="149" t="s">
        <v>2988</v>
      </c>
      <c r="M121" s="39"/>
      <c r="N121" s="1"/>
      <c r="O121" s="1"/>
      <c r="P121" s="1"/>
      <c r="Q121" s="1"/>
      <c r="R121" s="1"/>
      <c r="S121" s="1"/>
      <c r="T121" s="38"/>
      <c r="U121" s="1"/>
      <c r="V121" s="112"/>
      <c r="W121" s="112"/>
      <c r="X121" s="112"/>
      <c r="Y121" s="112"/>
      <c r="Z121" s="112"/>
      <c r="AA121" s="112"/>
      <c r="AB121" s="113"/>
      <c r="AC121" s="42" t="s">
        <v>1292</v>
      </c>
      <c r="AD121" s="54"/>
      <c r="AE121" s="54"/>
      <c r="AF121" s="54"/>
      <c r="AG121" s="54"/>
      <c r="AH121" s="54"/>
      <c r="AI121" s="54"/>
      <c r="AJ121" s="54"/>
      <c r="AK121" s="54"/>
      <c r="AL121" s="30"/>
      <c r="AM121" s="3"/>
      <c r="AN121" s="41"/>
      <c r="AO121" s="41"/>
      <c r="AP121" s="41"/>
      <c r="AQ121" s="41"/>
      <c r="AR121" s="41"/>
      <c r="AS121" s="41"/>
      <c r="AT121" s="8"/>
      <c r="AU121" s="23"/>
      <c r="AV121" s="23"/>
      <c r="AW121" s="70"/>
      <c r="AX121" s="70"/>
      <c r="AY121" s="70"/>
      <c r="AZ121" s="70"/>
      <c r="BA121" s="70"/>
      <c r="BB121" s="70"/>
      <c r="BC121" s="70"/>
      <c r="BD121" s="212">
        <v>17</v>
      </c>
      <c r="BE121" s="212"/>
      <c r="BF121" s="33" t="s">
        <v>842</v>
      </c>
      <c r="BG121" s="33"/>
      <c r="BH121" s="4"/>
      <c r="BI121" s="17"/>
      <c r="BJ121" s="2">
        <f t="shared" si="3"/>
        <v>17</v>
      </c>
      <c r="BK121" s="10"/>
    </row>
    <row r="122" spans="1:63" ht="14.1" x14ac:dyDescent="0.3">
      <c r="A122" s="7">
        <v>71</v>
      </c>
      <c r="B122" s="27">
        <v>7154</v>
      </c>
      <c r="C122" s="149" t="s">
        <v>2987</v>
      </c>
      <c r="M122" s="39"/>
      <c r="N122" s="1"/>
      <c r="O122" s="1"/>
      <c r="P122" s="1"/>
      <c r="Q122" s="1"/>
      <c r="R122" s="1"/>
      <c r="S122" s="1"/>
      <c r="T122" s="38"/>
      <c r="U122" s="1"/>
      <c r="V122" s="112"/>
      <c r="W122" s="112"/>
      <c r="X122" s="112"/>
      <c r="Y122" s="112"/>
      <c r="Z122" s="112"/>
      <c r="AA122" s="112"/>
      <c r="AB122" s="113"/>
      <c r="AC122" s="42" t="s">
        <v>1291</v>
      </c>
      <c r="AD122" s="54"/>
      <c r="AE122" s="54"/>
      <c r="AF122" s="54"/>
      <c r="AG122" s="54"/>
      <c r="AH122" s="54"/>
      <c r="AI122" s="54"/>
      <c r="AJ122" s="54"/>
      <c r="AK122" s="54"/>
      <c r="AL122" s="30"/>
      <c r="AM122" s="3"/>
      <c r="AN122" s="41"/>
      <c r="AO122" s="41"/>
      <c r="AP122" s="41"/>
      <c r="AQ122" s="41"/>
      <c r="AR122" s="41"/>
      <c r="AS122" s="41"/>
      <c r="AT122" s="8"/>
      <c r="AU122" s="23"/>
      <c r="AV122" s="23"/>
      <c r="AW122" s="70"/>
      <c r="AX122" s="70"/>
      <c r="AY122" s="70"/>
      <c r="AZ122" s="70"/>
      <c r="BA122" s="70"/>
      <c r="BB122" s="70"/>
      <c r="BC122" s="70"/>
      <c r="BD122" s="212">
        <v>15</v>
      </c>
      <c r="BE122" s="212"/>
      <c r="BF122" s="33" t="s">
        <v>842</v>
      </c>
      <c r="BG122" s="33"/>
      <c r="BH122" s="4"/>
      <c r="BI122" s="17"/>
      <c r="BJ122" s="2">
        <f t="shared" si="3"/>
        <v>15</v>
      </c>
      <c r="BK122" s="10"/>
    </row>
    <row r="123" spans="1:63" ht="14.1" x14ac:dyDescent="0.3">
      <c r="A123" s="7">
        <v>71</v>
      </c>
      <c r="B123" s="27">
        <v>7155</v>
      </c>
      <c r="C123" s="149" t="s">
        <v>2986</v>
      </c>
      <c r="D123" s="119"/>
      <c r="E123" s="119"/>
      <c r="F123" s="119"/>
      <c r="G123" s="119"/>
      <c r="H123" s="1"/>
      <c r="I123" s="1"/>
      <c r="J123" s="1"/>
      <c r="K123" s="1"/>
      <c r="L123" s="1"/>
      <c r="M123" s="39"/>
      <c r="N123" s="1"/>
      <c r="O123" s="1"/>
      <c r="P123" s="1"/>
      <c r="Q123" s="1"/>
      <c r="R123" s="1"/>
      <c r="S123" s="1"/>
      <c r="T123" s="38"/>
      <c r="U123" s="1"/>
      <c r="V123" s="112"/>
      <c r="W123" s="112"/>
      <c r="X123" s="112"/>
      <c r="Y123" s="112"/>
      <c r="Z123" s="112"/>
      <c r="AA123" s="112"/>
      <c r="AB123" s="113"/>
      <c r="AC123" s="42" t="s">
        <v>1290</v>
      </c>
      <c r="AD123" s="54"/>
      <c r="AE123" s="54"/>
      <c r="AF123" s="54"/>
      <c r="AG123" s="54"/>
      <c r="AH123" s="54"/>
      <c r="AI123" s="54"/>
      <c r="AJ123" s="54"/>
      <c r="AK123" s="54"/>
      <c r="AL123" s="30"/>
      <c r="AM123" s="3"/>
      <c r="AN123" s="41"/>
      <c r="AO123" s="41"/>
      <c r="AP123" s="41"/>
      <c r="AQ123" s="41"/>
      <c r="AR123" s="41"/>
      <c r="AS123" s="41"/>
      <c r="AT123" s="8"/>
      <c r="AU123" s="23"/>
      <c r="AV123" s="23"/>
      <c r="AW123" s="70"/>
      <c r="AX123" s="70"/>
      <c r="AY123" s="70"/>
      <c r="AZ123" s="70"/>
      <c r="BA123" s="70"/>
      <c r="BB123" s="70"/>
      <c r="BC123" s="70"/>
      <c r="BD123" s="212">
        <v>13</v>
      </c>
      <c r="BE123" s="212"/>
      <c r="BF123" s="33" t="s">
        <v>842</v>
      </c>
      <c r="BG123" s="33"/>
      <c r="BH123" s="4"/>
      <c r="BI123" s="17"/>
      <c r="BJ123" s="2">
        <f t="shared" si="3"/>
        <v>13</v>
      </c>
      <c r="BK123" s="10"/>
    </row>
    <row r="124" spans="1:63" ht="14.1" x14ac:dyDescent="0.3">
      <c r="A124" s="7">
        <v>71</v>
      </c>
      <c r="B124" s="27">
        <v>7156</v>
      </c>
      <c r="C124" s="149" t="s">
        <v>2985</v>
      </c>
      <c r="D124" s="119"/>
      <c r="E124" s="119"/>
      <c r="F124" s="119"/>
      <c r="G124" s="119"/>
      <c r="H124" s="1"/>
      <c r="I124" s="1"/>
      <c r="J124" s="1"/>
      <c r="K124" s="1"/>
      <c r="L124" s="1"/>
      <c r="M124" s="39"/>
      <c r="N124" s="1"/>
      <c r="O124" s="1"/>
      <c r="P124" s="1"/>
      <c r="Q124" s="1"/>
      <c r="R124" s="1"/>
      <c r="S124" s="1"/>
      <c r="T124" s="38"/>
      <c r="U124" s="4"/>
      <c r="V124" s="115"/>
      <c r="W124" s="115"/>
      <c r="X124" s="115"/>
      <c r="Y124" s="115"/>
      <c r="Z124" s="115"/>
      <c r="AA124" s="115"/>
      <c r="AB124" s="116"/>
      <c r="AC124" s="5" t="s">
        <v>1289</v>
      </c>
      <c r="AD124" s="70"/>
      <c r="AE124" s="70"/>
      <c r="AF124" s="70"/>
      <c r="AG124" s="70"/>
      <c r="AH124" s="70"/>
      <c r="AI124" s="70"/>
      <c r="AJ124" s="70"/>
      <c r="AK124" s="70"/>
      <c r="AL124" s="3"/>
      <c r="AM124" s="3"/>
      <c r="AN124" s="41"/>
      <c r="AO124" s="41"/>
      <c r="AP124" s="41"/>
      <c r="AQ124" s="41"/>
      <c r="AR124" s="41"/>
      <c r="AS124" s="41"/>
      <c r="AT124" s="41"/>
      <c r="AU124" s="26"/>
      <c r="AV124" s="26"/>
      <c r="AW124" s="70"/>
      <c r="AX124" s="70"/>
      <c r="AY124" s="70"/>
      <c r="AZ124" s="70"/>
      <c r="BA124" s="70"/>
      <c r="BB124" s="70"/>
      <c r="BC124" s="70"/>
      <c r="BD124" s="213">
        <v>12</v>
      </c>
      <c r="BE124" s="213"/>
      <c r="BF124" s="11" t="s">
        <v>842</v>
      </c>
      <c r="BG124" s="11"/>
      <c r="BH124" s="3"/>
      <c r="BI124" s="31"/>
      <c r="BJ124" s="2">
        <f t="shared" si="3"/>
        <v>12</v>
      </c>
      <c r="BK124" s="10"/>
    </row>
    <row r="125" spans="1:63" ht="14.1" x14ac:dyDescent="0.3">
      <c r="A125" s="7">
        <v>71</v>
      </c>
      <c r="B125" s="27">
        <v>7157</v>
      </c>
      <c r="C125" s="149" t="s">
        <v>2984</v>
      </c>
      <c r="D125" s="119"/>
      <c r="E125" s="119"/>
      <c r="F125" s="119"/>
      <c r="G125" s="119"/>
      <c r="H125" s="1"/>
      <c r="I125" s="1"/>
      <c r="J125" s="1"/>
      <c r="K125" s="1"/>
      <c r="L125" s="1"/>
      <c r="M125" s="39"/>
      <c r="N125" s="1"/>
      <c r="O125" s="1"/>
      <c r="P125" s="1"/>
      <c r="Q125" s="1"/>
      <c r="R125" s="1"/>
      <c r="S125" s="1"/>
      <c r="T125" s="38"/>
      <c r="U125" s="1" t="s">
        <v>1320</v>
      </c>
      <c r="V125" s="1"/>
      <c r="W125" s="1"/>
      <c r="X125" s="1"/>
      <c r="Y125" s="1"/>
      <c r="Z125" s="1"/>
      <c r="AA125" s="119"/>
      <c r="AB125" s="119"/>
      <c r="AC125" s="5" t="s">
        <v>1319</v>
      </c>
      <c r="AD125" s="54"/>
      <c r="AE125" s="54"/>
      <c r="AF125" s="54"/>
      <c r="AG125" s="54"/>
      <c r="AH125" s="54"/>
      <c r="AI125" s="54"/>
      <c r="AJ125" s="54"/>
      <c r="AK125" s="54"/>
      <c r="AL125" s="30"/>
      <c r="AM125" s="3"/>
      <c r="AN125" s="41"/>
      <c r="AO125" s="41"/>
      <c r="AP125" s="41"/>
      <c r="AQ125" s="41"/>
      <c r="AR125" s="41"/>
      <c r="AS125" s="41"/>
      <c r="AT125" s="41"/>
      <c r="AU125" s="26"/>
      <c r="AV125" s="26"/>
      <c r="AW125" s="70"/>
      <c r="AX125" s="70"/>
      <c r="AY125" s="70"/>
      <c r="AZ125" s="70"/>
      <c r="BA125" s="70"/>
      <c r="BB125" s="70"/>
      <c r="BC125" s="70"/>
      <c r="BD125" s="213">
        <v>22</v>
      </c>
      <c r="BE125" s="213"/>
      <c r="BF125" s="11" t="s">
        <v>842</v>
      </c>
      <c r="BG125" s="33"/>
      <c r="BH125" s="4"/>
      <c r="BI125" s="17"/>
      <c r="BJ125" s="2">
        <f t="shared" si="3"/>
        <v>22</v>
      </c>
      <c r="BK125" s="10"/>
    </row>
    <row r="126" spans="1:63" ht="14.1" x14ac:dyDescent="0.3">
      <c r="A126" s="7">
        <v>71</v>
      </c>
      <c r="B126" s="27">
        <v>7158</v>
      </c>
      <c r="C126" s="149" t="s">
        <v>2983</v>
      </c>
      <c r="D126" s="119"/>
      <c r="E126" s="119"/>
      <c r="F126" s="119"/>
      <c r="G126" s="119"/>
      <c r="H126" s="1"/>
      <c r="I126" s="1"/>
      <c r="J126" s="1"/>
      <c r="K126" s="1"/>
      <c r="L126" s="1"/>
      <c r="M126" s="39"/>
      <c r="N126" s="1"/>
      <c r="O126" s="1"/>
      <c r="P126" s="1"/>
      <c r="Q126" s="1"/>
      <c r="R126" s="1"/>
      <c r="S126" s="1"/>
      <c r="T126" s="38"/>
      <c r="U126" s="1"/>
      <c r="V126" s="1"/>
      <c r="W126" s="1"/>
      <c r="X126" s="1"/>
      <c r="Y126" s="1"/>
      <c r="Z126" s="1"/>
      <c r="AA126" s="119"/>
      <c r="AB126" s="119"/>
      <c r="AC126" s="5" t="s">
        <v>1286</v>
      </c>
      <c r="AD126" s="54"/>
      <c r="AE126" s="54"/>
      <c r="AF126" s="54"/>
      <c r="AG126" s="54"/>
      <c r="AH126" s="54"/>
      <c r="AI126" s="54"/>
      <c r="AJ126" s="54"/>
      <c r="AK126" s="54"/>
      <c r="AL126" s="30"/>
      <c r="AM126" s="3"/>
      <c r="AN126" s="41"/>
      <c r="AO126" s="41"/>
      <c r="AP126" s="41"/>
      <c r="AQ126" s="41"/>
      <c r="AR126" s="41"/>
      <c r="AS126" s="41"/>
      <c r="AT126" s="41"/>
      <c r="AU126" s="26"/>
      <c r="AV126" s="26"/>
      <c r="AW126" s="70"/>
      <c r="AX126" s="70"/>
      <c r="AY126" s="70"/>
      <c r="AZ126" s="70"/>
      <c r="BA126" s="70"/>
      <c r="BB126" s="70"/>
      <c r="BC126" s="70"/>
      <c r="BD126" s="213">
        <v>20</v>
      </c>
      <c r="BE126" s="213"/>
      <c r="BF126" s="11" t="s">
        <v>842</v>
      </c>
      <c r="BG126" s="33"/>
      <c r="BH126" s="4"/>
      <c r="BI126" s="17"/>
      <c r="BJ126" s="2">
        <f t="shared" si="3"/>
        <v>20</v>
      </c>
      <c r="BK126" s="10"/>
    </row>
    <row r="127" spans="1:63" ht="14.1" x14ac:dyDescent="0.3">
      <c r="A127" s="7">
        <v>71</v>
      </c>
      <c r="B127" s="27">
        <v>7159</v>
      </c>
      <c r="C127" s="149" t="s">
        <v>2982</v>
      </c>
      <c r="D127" s="119"/>
      <c r="E127" s="119"/>
      <c r="F127" s="119"/>
      <c r="G127" s="119"/>
      <c r="H127" s="1"/>
      <c r="I127" s="1"/>
      <c r="J127" s="1"/>
      <c r="K127" s="1"/>
      <c r="L127" s="1"/>
      <c r="M127" s="39"/>
      <c r="N127" s="1"/>
      <c r="O127" s="1"/>
      <c r="P127" s="1"/>
      <c r="Q127" s="1"/>
      <c r="R127" s="1"/>
      <c r="S127" s="1"/>
      <c r="T127" s="38"/>
      <c r="U127" s="1"/>
      <c r="V127" s="1"/>
      <c r="W127" s="1"/>
      <c r="X127" s="1"/>
      <c r="Y127" s="1"/>
      <c r="Z127" s="1"/>
      <c r="AA127" s="119"/>
      <c r="AB127" s="119"/>
      <c r="AC127" s="5" t="s">
        <v>1285</v>
      </c>
      <c r="AD127" s="54"/>
      <c r="AE127" s="54"/>
      <c r="AF127" s="54"/>
      <c r="AG127" s="54"/>
      <c r="AH127" s="54"/>
      <c r="AI127" s="54"/>
      <c r="AJ127" s="54"/>
      <c r="AK127" s="54"/>
      <c r="AL127" s="30"/>
      <c r="AM127" s="3"/>
      <c r="AN127" s="41"/>
      <c r="AO127" s="41"/>
      <c r="AP127" s="41"/>
      <c r="AQ127" s="41"/>
      <c r="AR127" s="41"/>
      <c r="AS127" s="41"/>
      <c r="AT127" s="41"/>
      <c r="AU127" s="26"/>
      <c r="AV127" s="26"/>
      <c r="AW127" s="70"/>
      <c r="AX127" s="70"/>
      <c r="AY127" s="70"/>
      <c r="AZ127" s="70"/>
      <c r="BA127" s="70"/>
      <c r="BB127" s="70"/>
      <c r="BC127" s="70"/>
      <c r="BD127" s="213">
        <v>17</v>
      </c>
      <c r="BE127" s="213"/>
      <c r="BF127" s="11" t="s">
        <v>842</v>
      </c>
      <c r="BG127" s="33"/>
      <c r="BH127" s="4"/>
      <c r="BI127" s="17"/>
      <c r="BJ127" s="2">
        <f t="shared" si="3"/>
        <v>17</v>
      </c>
      <c r="BK127" s="10"/>
    </row>
    <row r="128" spans="1:63" ht="14.1" x14ac:dyDescent="0.3">
      <c r="A128" s="7">
        <v>71</v>
      </c>
      <c r="B128" s="27">
        <v>7160</v>
      </c>
      <c r="C128" s="149" t="s">
        <v>2981</v>
      </c>
      <c r="D128" s="67"/>
      <c r="E128" s="65"/>
      <c r="F128" s="65"/>
      <c r="G128" s="65"/>
      <c r="H128" s="4"/>
      <c r="I128" s="4"/>
      <c r="J128" s="4"/>
      <c r="K128" s="4"/>
      <c r="L128" s="17"/>
      <c r="M128" s="37"/>
      <c r="N128" s="4"/>
      <c r="O128" s="4"/>
      <c r="P128" s="4"/>
      <c r="Q128" s="4"/>
      <c r="R128" s="4"/>
      <c r="S128" s="4"/>
      <c r="T128" s="17"/>
      <c r="U128" s="4"/>
      <c r="V128" s="4"/>
      <c r="W128" s="4"/>
      <c r="X128" s="4"/>
      <c r="Y128" s="4"/>
      <c r="Z128" s="4"/>
      <c r="AA128" s="65"/>
      <c r="AB128" s="69"/>
      <c r="AC128" s="5" t="s">
        <v>1318</v>
      </c>
      <c r="AD128" s="70"/>
      <c r="AE128" s="70"/>
      <c r="AF128" s="70"/>
      <c r="AG128" s="70"/>
      <c r="AH128" s="70"/>
      <c r="AI128" s="70"/>
      <c r="AJ128" s="70"/>
      <c r="AK128" s="70"/>
      <c r="AL128" s="3"/>
      <c r="AM128" s="3"/>
      <c r="AN128" s="41"/>
      <c r="AO128" s="41"/>
      <c r="AP128" s="41"/>
      <c r="AQ128" s="41"/>
      <c r="AR128" s="41"/>
      <c r="AS128" s="41"/>
      <c r="AT128" s="41"/>
      <c r="AU128" s="26"/>
      <c r="AV128" s="26"/>
      <c r="AW128" s="70"/>
      <c r="AX128" s="70"/>
      <c r="AY128" s="70"/>
      <c r="AZ128" s="70"/>
      <c r="BA128" s="70"/>
      <c r="BB128" s="70"/>
      <c r="BC128" s="70"/>
      <c r="BD128" s="213">
        <v>15</v>
      </c>
      <c r="BE128" s="213"/>
      <c r="BF128" s="11" t="s">
        <v>842</v>
      </c>
      <c r="BG128" s="11"/>
      <c r="BH128" s="3"/>
      <c r="BI128" s="31"/>
      <c r="BJ128" s="2">
        <f t="shared" si="3"/>
        <v>15</v>
      </c>
      <c r="BK128" s="12"/>
    </row>
  </sheetData>
  <mergeCells count="123">
    <mergeCell ref="BD114:BE114"/>
    <mergeCell ref="BD115:BE115"/>
    <mergeCell ref="BD116:BE116"/>
    <mergeCell ref="BD117:BE117"/>
    <mergeCell ref="BD118:BE118"/>
    <mergeCell ref="BD119:BE119"/>
    <mergeCell ref="BD126:BE126"/>
    <mergeCell ref="BD127:BE127"/>
    <mergeCell ref="BD128:BE128"/>
    <mergeCell ref="BD120:BE120"/>
    <mergeCell ref="BD121:BE121"/>
    <mergeCell ref="BD122:BE122"/>
    <mergeCell ref="BD123:BE123"/>
    <mergeCell ref="BD124:BE124"/>
    <mergeCell ref="BD125:BE125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M7:T9"/>
    <mergeCell ref="BD7:BE7"/>
    <mergeCell ref="BD8:BE8"/>
    <mergeCell ref="BD9:BE9"/>
    <mergeCell ref="BD10:BE10"/>
    <mergeCell ref="BD11:BE11"/>
    <mergeCell ref="BD21:BE21"/>
    <mergeCell ref="BD22:BE22"/>
    <mergeCell ref="BD23:BE23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BD20:BE20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autoPageBreaks="0"/>
  </sheetPr>
  <dimension ref="A1:AT306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6.62890625" style="36" customWidth="1"/>
    <col min="3" max="3" width="30.62890625" style="22" customWidth="1"/>
    <col min="4" max="7" width="2.3671875" style="36" customWidth="1"/>
    <col min="8" max="16" width="2.3671875" style="22" customWidth="1"/>
    <col min="17" max="18" width="2.89453125" style="22" customWidth="1"/>
    <col min="19" max="22" width="2.3671875" style="36" customWidth="1"/>
    <col min="23" max="29" width="2.3671875" style="52" customWidth="1"/>
    <col min="30" max="31" width="2.47265625" style="52" customWidth="1"/>
    <col min="32" max="36" width="2.3671875" style="52" customWidth="1"/>
    <col min="37" max="37" width="14.62890625" style="52" customWidth="1"/>
    <col min="38" max="38" width="25.3671875" style="52" bestFit="1" customWidth="1"/>
    <col min="39" max="39" width="2.62890625" style="52" customWidth="1"/>
    <col min="40" max="40" width="4.1015625" style="36" bestFit="1" customWidth="1"/>
    <col min="41" max="41" width="8.62890625" style="36" customWidth="1"/>
    <col min="42" max="42" width="2.1015625" style="36" bestFit="1" customWidth="1"/>
    <col min="43" max="43" width="4.89453125" style="36" bestFit="1" customWidth="1"/>
    <col min="44" max="44" width="7.62890625" style="36" customWidth="1"/>
    <col min="45" max="45" width="8.62890625" style="36" customWidth="1"/>
    <col min="46" max="46" width="2.89453125" style="36" customWidth="1"/>
    <col min="47" max="16384" width="9" style="36"/>
  </cols>
  <sheetData>
    <row r="1" spans="1:46" ht="16.5" x14ac:dyDescent="0.3">
      <c r="A1" s="35"/>
    </row>
    <row r="2" spans="1:46" ht="16.5" x14ac:dyDescent="0.3">
      <c r="A2" s="35"/>
    </row>
    <row r="3" spans="1:46" ht="16.5" x14ac:dyDescent="0.3">
      <c r="A3" s="35"/>
    </row>
    <row r="4" spans="1:46" ht="16.5" x14ac:dyDescent="0.3">
      <c r="A4" s="35"/>
      <c r="B4" s="146" t="s">
        <v>855</v>
      </c>
    </row>
    <row r="5" spans="1:46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6"/>
      <c r="AK5" s="56"/>
      <c r="AL5" s="56"/>
      <c r="AM5" s="56"/>
      <c r="AN5" s="54"/>
      <c r="AO5" s="54"/>
      <c r="AP5" s="54"/>
      <c r="AQ5" s="54"/>
      <c r="AR5" s="20" t="s">
        <v>850</v>
      </c>
      <c r="AS5" s="20" t="s">
        <v>849</v>
      </c>
      <c r="AT5" s="119"/>
    </row>
    <row r="6" spans="1:4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5"/>
      <c r="AO6" s="65"/>
      <c r="AP6" s="65"/>
      <c r="AQ6" s="65"/>
      <c r="AR6" s="16" t="s">
        <v>1</v>
      </c>
      <c r="AS6" s="16" t="s">
        <v>0</v>
      </c>
      <c r="AT6" s="119"/>
    </row>
    <row r="7" spans="1:46" ht="14.25" customHeight="1" x14ac:dyDescent="0.3">
      <c r="A7" s="7">
        <v>71</v>
      </c>
      <c r="B7" s="9">
        <v>8111</v>
      </c>
      <c r="C7" s="6" t="s">
        <v>3405</v>
      </c>
      <c r="D7" s="195" t="s">
        <v>1254</v>
      </c>
      <c r="E7" s="196"/>
      <c r="F7" s="197"/>
      <c r="G7" s="195" t="s">
        <v>1253</v>
      </c>
      <c r="H7" s="196"/>
      <c r="I7" s="196"/>
      <c r="J7" s="197"/>
      <c r="K7" s="30" t="s">
        <v>1252</v>
      </c>
      <c r="L7" s="30"/>
      <c r="M7" s="30"/>
      <c r="N7" s="30"/>
      <c r="O7" s="30"/>
      <c r="P7" s="30"/>
      <c r="Q7" s="30"/>
      <c r="R7" s="30"/>
      <c r="S7" s="30"/>
      <c r="T7" s="30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172"/>
      <c r="AH7" s="45"/>
      <c r="AI7" s="45"/>
      <c r="AJ7" s="64"/>
      <c r="AK7" s="172"/>
      <c r="AL7" s="45"/>
      <c r="AM7" s="54"/>
      <c r="AN7" s="54"/>
      <c r="AO7" s="54"/>
      <c r="AP7" s="54"/>
      <c r="AQ7" s="68"/>
      <c r="AR7" s="81">
        <f>ROUND(Q8*$AI$20,0)</f>
        <v>628</v>
      </c>
      <c r="AS7" s="10" t="s">
        <v>1251</v>
      </c>
    </row>
    <row r="8" spans="1:46" ht="14.1" x14ac:dyDescent="0.3">
      <c r="A8" s="7">
        <v>71</v>
      </c>
      <c r="B8" s="9">
        <v>8112</v>
      </c>
      <c r="C8" s="6" t="s">
        <v>3404</v>
      </c>
      <c r="D8" s="198"/>
      <c r="E8" s="199"/>
      <c r="F8" s="200"/>
      <c r="G8" s="198"/>
      <c r="H8" s="199"/>
      <c r="I8" s="199"/>
      <c r="J8" s="200"/>
      <c r="K8" s="119"/>
      <c r="L8" s="119"/>
      <c r="M8" s="1"/>
      <c r="N8" s="1"/>
      <c r="O8" s="1"/>
      <c r="P8" s="1"/>
      <c r="Q8" s="201">
        <f>'26障害児入所施設(基本１） '!$Q$8</f>
        <v>897</v>
      </c>
      <c r="R8" s="201"/>
      <c r="S8" s="1" t="s">
        <v>853</v>
      </c>
      <c r="T8" s="1"/>
      <c r="U8" s="5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198" t="s">
        <v>854</v>
      </c>
      <c r="AH8" s="199"/>
      <c r="AI8" s="199"/>
      <c r="AJ8" s="200"/>
      <c r="AK8" s="202" t="s">
        <v>1387</v>
      </c>
      <c r="AL8" s="140" t="s">
        <v>1220</v>
      </c>
      <c r="AM8" s="44" t="s">
        <v>1217</v>
      </c>
      <c r="AN8" s="135">
        <v>0.7</v>
      </c>
      <c r="AO8" s="135"/>
      <c r="AP8" s="135"/>
      <c r="AQ8" s="137"/>
      <c r="AR8" s="81">
        <f>ROUND(ROUND(Q8*$AI$20,0)*AN8,0)</f>
        <v>440</v>
      </c>
      <c r="AS8" s="10"/>
    </row>
    <row r="9" spans="1:46" ht="14.1" x14ac:dyDescent="0.3">
      <c r="A9" s="7">
        <v>71</v>
      </c>
      <c r="B9" s="9" t="s">
        <v>221</v>
      </c>
      <c r="C9" s="6" t="s">
        <v>3403</v>
      </c>
      <c r="D9" s="198"/>
      <c r="E9" s="199"/>
      <c r="F9" s="200"/>
      <c r="G9" s="198"/>
      <c r="H9" s="199"/>
      <c r="I9" s="199"/>
      <c r="J9" s="200"/>
      <c r="K9" s="119"/>
      <c r="L9" s="119"/>
      <c r="M9" s="1"/>
      <c r="N9" s="1"/>
      <c r="O9" s="1"/>
      <c r="P9" s="1"/>
      <c r="Q9" s="171"/>
      <c r="R9" s="171"/>
      <c r="S9" s="1"/>
      <c r="T9" s="1"/>
      <c r="U9" s="5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198"/>
      <c r="AH9" s="199"/>
      <c r="AI9" s="199"/>
      <c r="AJ9" s="200"/>
      <c r="AK9" s="203"/>
      <c r="AL9" s="40" t="s">
        <v>1219</v>
      </c>
      <c r="AM9" s="46" t="s">
        <v>1217</v>
      </c>
      <c r="AN9" s="128">
        <v>0.5</v>
      </c>
      <c r="AO9" s="135"/>
      <c r="AP9" s="135"/>
      <c r="AQ9" s="137"/>
      <c r="AR9" s="81">
        <f>ROUND(ROUND(Q8*$AI$20,0)*AN9,0)</f>
        <v>314</v>
      </c>
      <c r="AS9" s="10"/>
    </row>
    <row r="10" spans="1:46" ht="14.1" x14ac:dyDescent="0.3">
      <c r="A10" s="7">
        <v>71</v>
      </c>
      <c r="B10" s="9" t="s">
        <v>220</v>
      </c>
      <c r="C10" s="6" t="s">
        <v>3402</v>
      </c>
      <c r="D10" s="198"/>
      <c r="E10" s="199"/>
      <c r="F10" s="200"/>
      <c r="G10" s="198"/>
      <c r="H10" s="199"/>
      <c r="I10" s="199"/>
      <c r="J10" s="200"/>
      <c r="K10" s="119"/>
      <c r="L10" s="119"/>
      <c r="M10" s="1"/>
      <c r="N10" s="1"/>
      <c r="O10" s="1"/>
      <c r="P10" s="1"/>
      <c r="Q10" s="171"/>
      <c r="R10" s="171"/>
      <c r="S10" s="1"/>
      <c r="T10" s="1"/>
      <c r="U10" s="5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98"/>
      <c r="AH10" s="199"/>
      <c r="AI10" s="199"/>
      <c r="AJ10" s="200"/>
      <c r="AK10" s="140"/>
      <c r="AL10" s="55"/>
      <c r="AM10" s="44"/>
      <c r="AN10" s="135"/>
      <c r="AO10" s="204" t="s">
        <v>1218</v>
      </c>
      <c r="AP10" s="44">
        <v>5</v>
      </c>
      <c r="AQ10" s="161" t="s">
        <v>1385</v>
      </c>
      <c r="AR10" s="81">
        <f>ROUND(Q8*$AI$20,0)-AP10</f>
        <v>623</v>
      </c>
      <c r="AS10" s="10"/>
    </row>
    <row r="11" spans="1:46" ht="14.1" x14ac:dyDescent="0.3">
      <c r="A11" s="7">
        <v>71</v>
      </c>
      <c r="B11" s="9" t="s">
        <v>219</v>
      </c>
      <c r="C11" s="6" t="s">
        <v>3401</v>
      </c>
      <c r="D11" s="198"/>
      <c r="E11" s="199"/>
      <c r="F11" s="200"/>
      <c r="G11" s="198"/>
      <c r="H11" s="199"/>
      <c r="I11" s="199"/>
      <c r="J11" s="200"/>
      <c r="K11" s="119"/>
      <c r="L11" s="119"/>
      <c r="M11" s="1"/>
      <c r="N11" s="1"/>
      <c r="O11" s="1"/>
      <c r="P11" s="1"/>
      <c r="Q11" s="171"/>
      <c r="R11" s="171"/>
      <c r="S11" s="1"/>
      <c r="T11" s="1"/>
      <c r="U11" s="5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198"/>
      <c r="AH11" s="199"/>
      <c r="AI11" s="199"/>
      <c r="AJ11" s="200"/>
      <c r="AK11" s="202" t="s">
        <v>1387</v>
      </c>
      <c r="AL11" s="140" t="s">
        <v>1220</v>
      </c>
      <c r="AM11" s="44" t="s">
        <v>1217</v>
      </c>
      <c r="AN11" s="135">
        <v>0.7</v>
      </c>
      <c r="AO11" s="205"/>
      <c r="AP11" s="134"/>
      <c r="AQ11" s="138"/>
      <c r="AR11" s="81">
        <f>ROUND(ROUND(Q8*$AI$20,0)*AN11,0)-AP10</f>
        <v>435</v>
      </c>
      <c r="AS11" s="10"/>
    </row>
    <row r="12" spans="1:46" ht="14.1" x14ac:dyDescent="0.3">
      <c r="A12" s="7">
        <v>71</v>
      </c>
      <c r="B12" s="9" t="s">
        <v>218</v>
      </c>
      <c r="C12" s="6" t="s">
        <v>3400</v>
      </c>
      <c r="D12" s="198"/>
      <c r="E12" s="199"/>
      <c r="F12" s="200"/>
      <c r="G12" s="198"/>
      <c r="H12" s="199"/>
      <c r="I12" s="199"/>
      <c r="J12" s="200"/>
      <c r="K12" s="119"/>
      <c r="L12" s="119"/>
      <c r="M12" s="1"/>
      <c r="N12" s="1"/>
      <c r="O12" s="1"/>
      <c r="P12" s="1"/>
      <c r="Q12" s="171"/>
      <c r="R12" s="171"/>
      <c r="S12" s="1"/>
      <c r="T12" s="1"/>
      <c r="U12" s="5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198"/>
      <c r="AH12" s="199"/>
      <c r="AI12" s="199"/>
      <c r="AJ12" s="200"/>
      <c r="AK12" s="203"/>
      <c r="AL12" s="40" t="s">
        <v>1219</v>
      </c>
      <c r="AM12" s="46" t="s">
        <v>1217</v>
      </c>
      <c r="AN12" s="128">
        <v>0.5</v>
      </c>
      <c r="AO12" s="206"/>
      <c r="AP12" s="127"/>
      <c r="AQ12" s="136"/>
      <c r="AR12" s="81">
        <f>ROUND(ROUND(Q8*$AI$20,0)*AN12,0)-AP10</f>
        <v>309</v>
      </c>
      <c r="AS12" s="10"/>
    </row>
    <row r="13" spans="1:46" ht="14.25" customHeight="1" x14ac:dyDescent="0.3">
      <c r="A13" s="7">
        <v>71</v>
      </c>
      <c r="B13" s="9">
        <v>8113</v>
      </c>
      <c r="C13" s="6" t="s">
        <v>3399</v>
      </c>
      <c r="D13" s="198"/>
      <c r="E13" s="199"/>
      <c r="F13" s="200"/>
      <c r="G13" s="198"/>
      <c r="H13" s="199"/>
      <c r="I13" s="199"/>
      <c r="J13" s="200"/>
      <c r="K13" s="119"/>
      <c r="L13" s="119"/>
      <c r="M13" s="1"/>
      <c r="N13" s="1"/>
      <c r="O13" s="1"/>
      <c r="P13" s="1"/>
      <c r="Q13" s="171"/>
      <c r="R13" s="171"/>
      <c r="S13" s="1"/>
      <c r="T13" s="1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98"/>
      <c r="AH13" s="199"/>
      <c r="AI13" s="199"/>
      <c r="AJ13" s="200"/>
      <c r="AK13" s="140"/>
      <c r="AL13" s="55"/>
      <c r="AM13" s="44"/>
      <c r="AN13" s="135"/>
      <c r="AO13" s="135"/>
      <c r="AP13" s="135"/>
      <c r="AQ13" s="137"/>
      <c r="AR13" s="81">
        <f>ROUND(ROUND(Q8*AD14,0)*$AI$20,0)</f>
        <v>606</v>
      </c>
      <c r="AS13" s="10"/>
    </row>
    <row r="14" spans="1:46" ht="14.1" x14ac:dyDescent="0.3">
      <c r="A14" s="7">
        <v>71</v>
      </c>
      <c r="B14" s="9">
        <v>8114</v>
      </c>
      <c r="C14" s="6" t="s">
        <v>3398</v>
      </c>
      <c r="D14" s="106"/>
      <c r="E14" s="107"/>
      <c r="F14" s="108"/>
      <c r="G14" s="111"/>
      <c r="H14" s="112"/>
      <c r="I14" s="112"/>
      <c r="J14" s="113"/>
      <c r="K14" s="119"/>
      <c r="L14" s="119"/>
      <c r="M14" s="1"/>
      <c r="N14" s="1"/>
      <c r="O14" s="1"/>
      <c r="P14" s="1"/>
      <c r="Q14" s="171"/>
      <c r="R14" s="171"/>
      <c r="S14" s="1"/>
      <c r="T14" s="1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198"/>
      <c r="AH14" s="199"/>
      <c r="AI14" s="199"/>
      <c r="AJ14" s="200"/>
      <c r="AK14" s="202" t="s">
        <v>1387</v>
      </c>
      <c r="AL14" s="140" t="s">
        <v>1220</v>
      </c>
      <c r="AM14" s="44" t="s">
        <v>1217</v>
      </c>
      <c r="AN14" s="135">
        <v>0.7</v>
      </c>
      <c r="AO14" s="135"/>
      <c r="AP14" s="135"/>
      <c r="AQ14" s="137"/>
      <c r="AR14" s="81">
        <f>ROUND(ROUND(ROUND(Q8*AD14:AD14,0)*$AI$20,0)*AN14,0)</f>
        <v>424</v>
      </c>
      <c r="AS14" s="10"/>
    </row>
    <row r="15" spans="1:46" ht="14.1" x14ac:dyDescent="0.3">
      <c r="A15" s="7">
        <v>71</v>
      </c>
      <c r="B15" s="9" t="s">
        <v>217</v>
      </c>
      <c r="C15" s="6" t="s">
        <v>3397</v>
      </c>
      <c r="D15" s="106"/>
      <c r="E15" s="107"/>
      <c r="F15" s="108"/>
      <c r="G15" s="111"/>
      <c r="H15" s="112"/>
      <c r="I15" s="112"/>
      <c r="J15" s="113"/>
      <c r="K15" s="119"/>
      <c r="L15" s="119"/>
      <c r="M15" s="1"/>
      <c r="N15" s="1"/>
      <c r="O15" s="1"/>
      <c r="P15" s="1"/>
      <c r="Q15" s="171"/>
      <c r="R15" s="171"/>
      <c r="S15" s="1"/>
      <c r="T15" s="1"/>
      <c r="U15" s="5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198"/>
      <c r="AH15" s="199"/>
      <c r="AI15" s="199"/>
      <c r="AJ15" s="200"/>
      <c r="AK15" s="203"/>
      <c r="AL15" s="40" t="s">
        <v>1219</v>
      </c>
      <c r="AM15" s="46" t="s">
        <v>1217</v>
      </c>
      <c r="AN15" s="128">
        <v>0.5</v>
      </c>
      <c r="AO15" s="135"/>
      <c r="AP15" s="135"/>
      <c r="AQ15" s="137"/>
      <c r="AR15" s="81">
        <f>ROUND(ROUND(ROUND(Q8*AD14,0)*$AI$20,0)*AN15,0)</f>
        <v>303</v>
      </c>
      <c r="AS15" s="10"/>
    </row>
    <row r="16" spans="1:46" ht="14.1" x14ac:dyDescent="0.3">
      <c r="A16" s="7">
        <v>71</v>
      </c>
      <c r="B16" s="9" t="s">
        <v>216</v>
      </c>
      <c r="C16" s="6" t="s">
        <v>3396</v>
      </c>
      <c r="D16" s="106"/>
      <c r="E16" s="107"/>
      <c r="F16" s="108"/>
      <c r="G16" s="111"/>
      <c r="H16" s="112"/>
      <c r="I16" s="112"/>
      <c r="J16" s="113"/>
      <c r="K16" s="119"/>
      <c r="L16" s="119"/>
      <c r="M16" s="1"/>
      <c r="N16" s="1"/>
      <c r="O16" s="1"/>
      <c r="P16" s="1"/>
      <c r="Q16" s="171"/>
      <c r="R16" s="171"/>
      <c r="S16" s="1"/>
      <c r="T16" s="1"/>
      <c r="U16" s="5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98"/>
      <c r="AH16" s="199"/>
      <c r="AI16" s="199"/>
      <c r="AJ16" s="200"/>
      <c r="AK16" s="140"/>
      <c r="AL16" s="55"/>
      <c r="AM16" s="44"/>
      <c r="AN16" s="135"/>
      <c r="AO16" s="204" t="s">
        <v>1218</v>
      </c>
      <c r="AP16" s="44">
        <v>5</v>
      </c>
      <c r="AQ16" s="161" t="s">
        <v>1385</v>
      </c>
      <c r="AR16" s="81">
        <f>ROUND(ROUND(Q8*AD14,0)*$AI$20,0)-AP16</f>
        <v>601</v>
      </c>
      <c r="AS16" s="10"/>
    </row>
    <row r="17" spans="1:45" ht="14.1" x14ac:dyDescent="0.3">
      <c r="A17" s="7">
        <v>71</v>
      </c>
      <c r="B17" s="9" t="s">
        <v>215</v>
      </c>
      <c r="C17" s="6" t="s">
        <v>3395</v>
      </c>
      <c r="D17" s="106"/>
      <c r="E17" s="107"/>
      <c r="F17" s="108"/>
      <c r="G17" s="111"/>
      <c r="H17" s="112"/>
      <c r="I17" s="112"/>
      <c r="J17" s="113"/>
      <c r="K17" s="119"/>
      <c r="L17" s="119"/>
      <c r="M17" s="1"/>
      <c r="N17" s="1"/>
      <c r="O17" s="1"/>
      <c r="P17" s="1"/>
      <c r="Q17" s="171"/>
      <c r="R17" s="171"/>
      <c r="S17" s="1"/>
      <c r="T17" s="1"/>
      <c r="U17" s="5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198"/>
      <c r="AH17" s="199"/>
      <c r="AI17" s="199"/>
      <c r="AJ17" s="200"/>
      <c r="AK17" s="202" t="s">
        <v>1387</v>
      </c>
      <c r="AL17" s="140" t="s">
        <v>1220</v>
      </c>
      <c r="AM17" s="44" t="s">
        <v>1217</v>
      </c>
      <c r="AN17" s="135">
        <v>0.7</v>
      </c>
      <c r="AO17" s="205"/>
      <c r="AP17" s="134"/>
      <c r="AQ17" s="138"/>
      <c r="AR17" s="81">
        <f>ROUND(ROUND(ROUND(Q8*AD14,0)*$AI$20,0)*AN17,0)-AP16</f>
        <v>419</v>
      </c>
      <c r="AS17" s="10"/>
    </row>
    <row r="18" spans="1:45" ht="14.1" x14ac:dyDescent="0.3">
      <c r="A18" s="7">
        <v>71</v>
      </c>
      <c r="B18" s="9" t="s">
        <v>214</v>
      </c>
      <c r="C18" s="6" t="s">
        <v>3394</v>
      </c>
      <c r="D18" s="106"/>
      <c r="E18" s="107"/>
      <c r="F18" s="108"/>
      <c r="G18" s="111"/>
      <c r="H18" s="112"/>
      <c r="I18" s="112"/>
      <c r="J18" s="113"/>
      <c r="K18" s="119"/>
      <c r="L18" s="119"/>
      <c r="M18" s="1"/>
      <c r="N18" s="1"/>
      <c r="O18" s="1"/>
      <c r="P18" s="1"/>
      <c r="Q18" s="171"/>
      <c r="R18" s="171"/>
      <c r="S18" s="1"/>
      <c r="T18" s="1"/>
      <c r="U18" s="5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198"/>
      <c r="AH18" s="199"/>
      <c r="AI18" s="199"/>
      <c r="AJ18" s="200"/>
      <c r="AK18" s="203"/>
      <c r="AL18" s="40" t="s">
        <v>1219</v>
      </c>
      <c r="AM18" s="46" t="s">
        <v>1217</v>
      </c>
      <c r="AN18" s="128">
        <v>0.5</v>
      </c>
      <c r="AO18" s="206"/>
      <c r="AP18" s="127"/>
      <c r="AQ18" s="136"/>
      <c r="AR18" s="81">
        <f>ROUND(ROUND(ROUND(Q8*AD14,0)*$AI$20,0)*AN18,0)-AP16</f>
        <v>298</v>
      </c>
      <c r="AS18" s="10"/>
    </row>
    <row r="19" spans="1:45" ht="14.1" x14ac:dyDescent="0.3">
      <c r="A19" s="7">
        <v>71</v>
      </c>
      <c r="B19" s="9">
        <v>8121</v>
      </c>
      <c r="C19" s="6" t="s">
        <v>3393</v>
      </c>
      <c r="D19" s="106"/>
      <c r="E19" s="107"/>
      <c r="F19" s="108"/>
      <c r="G19" s="42" t="s">
        <v>1250</v>
      </c>
      <c r="H19" s="30"/>
      <c r="I19" s="30"/>
      <c r="J19" s="43"/>
      <c r="K19" s="30" t="s">
        <v>1247</v>
      </c>
      <c r="L19" s="30"/>
      <c r="M19" s="30"/>
      <c r="N19" s="30"/>
      <c r="O19" s="30"/>
      <c r="P19" s="30"/>
      <c r="Q19" s="144"/>
      <c r="R19" s="144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98"/>
      <c r="AH19" s="199"/>
      <c r="AI19" s="199"/>
      <c r="AJ19" s="200"/>
      <c r="AK19" s="172"/>
      <c r="AL19" s="45"/>
      <c r="AM19" s="54"/>
      <c r="AN19" s="174"/>
      <c r="AO19" s="174"/>
      <c r="AP19" s="174"/>
      <c r="AQ19" s="173"/>
      <c r="AR19" s="81">
        <f>ROUND(Q20*$AI$20,0)</f>
        <v>549</v>
      </c>
      <c r="AS19" s="10"/>
    </row>
    <row r="20" spans="1:45" ht="14.1" x14ac:dyDescent="0.3">
      <c r="A20" s="7">
        <v>71</v>
      </c>
      <c r="B20" s="9">
        <v>8122</v>
      </c>
      <c r="C20" s="6" t="s">
        <v>3392</v>
      </c>
      <c r="D20" s="106"/>
      <c r="E20" s="107"/>
      <c r="F20" s="108"/>
      <c r="G20" s="39"/>
      <c r="H20" s="1"/>
      <c r="I20" s="1"/>
      <c r="J20" s="38"/>
      <c r="K20" s="39" t="s">
        <v>1246</v>
      </c>
      <c r="L20" s="1"/>
      <c r="M20" s="1"/>
      <c r="N20" s="1"/>
      <c r="O20" s="1"/>
      <c r="P20" s="1"/>
      <c r="Q20" s="201">
        <f>'26障害児入所施設(基本１） '!$Q$20</f>
        <v>784</v>
      </c>
      <c r="R20" s="201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106"/>
      <c r="AH20" s="122" t="s">
        <v>1217</v>
      </c>
      <c r="AI20" s="245">
        <v>0.7</v>
      </c>
      <c r="AJ20" s="246"/>
      <c r="AK20" s="202" t="s">
        <v>1387</v>
      </c>
      <c r="AL20" s="140" t="s">
        <v>1220</v>
      </c>
      <c r="AM20" s="44" t="s">
        <v>1217</v>
      </c>
      <c r="AN20" s="135">
        <v>0.7</v>
      </c>
      <c r="AO20" s="135"/>
      <c r="AP20" s="135"/>
      <c r="AQ20" s="137"/>
      <c r="AR20" s="81">
        <f>ROUND(ROUND(Q20*$AI$20,0)*AN20,0)</f>
        <v>384</v>
      </c>
      <c r="AS20" s="10"/>
    </row>
    <row r="21" spans="1:45" ht="14.1" x14ac:dyDescent="0.3">
      <c r="A21" s="7">
        <v>71</v>
      </c>
      <c r="B21" s="9" t="s">
        <v>213</v>
      </c>
      <c r="C21" s="6" t="s">
        <v>3391</v>
      </c>
      <c r="D21" s="106"/>
      <c r="E21" s="107"/>
      <c r="F21" s="108"/>
      <c r="G21" s="111"/>
      <c r="H21" s="112"/>
      <c r="I21" s="112"/>
      <c r="J21" s="113"/>
      <c r="K21" s="119"/>
      <c r="L21" s="119"/>
      <c r="M21" s="1"/>
      <c r="N21" s="1"/>
      <c r="O21" s="1"/>
      <c r="P21" s="1"/>
      <c r="Q21" s="171"/>
      <c r="R21" s="171"/>
      <c r="S21" s="1"/>
      <c r="T21" s="1"/>
      <c r="U21" s="5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106"/>
      <c r="AH21" s="122"/>
      <c r="AI21" s="134"/>
      <c r="AJ21" s="138"/>
      <c r="AK21" s="203"/>
      <c r="AL21" s="40" t="s">
        <v>1219</v>
      </c>
      <c r="AM21" s="46" t="s">
        <v>1217</v>
      </c>
      <c r="AN21" s="128">
        <v>0.5</v>
      </c>
      <c r="AO21" s="135"/>
      <c r="AP21" s="135"/>
      <c r="AQ21" s="137"/>
      <c r="AR21" s="81">
        <f>ROUND(ROUND(Q20*$AI$20,0)*AN21,0)</f>
        <v>275</v>
      </c>
      <c r="AS21" s="10"/>
    </row>
    <row r="22" spans="1:45" ht="14.1" x14ac:dyDescent="0.3">
      <c r="A22" s="7">
        <v>71</v>
      </c>
      <c r="B22" s="9" t="s">
        <v>212</v>
      </c>
      <c r="C22" s="6" t="s">
        <v>3390</v>
      </c>
      <c r="D22" s="106"/>
      <c r="E22" s="107"/>
      <c r="F22" s="108"/>
      <c r="G22" s="111"/>
      <c r="H22" s="112"/>
      <c r="I22" s="112"/>
      <c r="J22" s="113"/>
      <c r="K22" s="119"/>
      <c r="L22" s="119"/>
      <c r="M22" s="1"/>
      <c r="N22" s="1"/>
      <c r="O22" s="1"/>
      <c r="P22" s="1"/>
      <c r="Q22" s="171"/>
      <c r="R22" s="171"/>
      <c r="S22" s="1"/>
      <c r="T22" s="1"/>
      <c r="U22" s="5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06"/>
      <c r="AH22" s="122"/>
      <c r="AI22" s="134"/>
      <c r="AJ22" s="138"/>
      <c r="AK22" s="140"/>
      <c r="AL22" s="55"/>
      <c r="AM22" s="44"/>
      <c r="AN22" s="135"/>
      <c r="AO22" s="204" t="s">
        <v>1218</v>
      </c>
      <c r="AP22" s="44">
        <v>5</v>
      </c>
      <c r="AQ22" s="161" t="s">
        <v>1385</v>
      </c>
      <c r="AR22" s="81">
        <f>ROUND(Q20*$AI$20,0)-AP22</f>
        <v>544</v>
      </c>
      <c r="AS22" s="10"/>
    </row>
    <row r="23" spans="1:45" ht="14.1" x14ac:dyDescent="0.3">
      <c r="A23" s="7">
        <v>71</v>
      </c>
      <c r="B23" s="9" t="s">
        <v>211</v>
      </c>
      <c r="C23" s="6" t="s">
        <v>3389</v>
      </c>
      <c r="D23" s="106"/>
      <c r="E23" s="107"/>
      <c r="F23" s="108"/>
      <c r="G23" s="111"/>
      <c r="H23" s="112"/>
      <c r="I23" s="112"/>
      <c r="J23" s="113"/>
      <c r="K23" s="119"/>
      <c r="L23" s="119"/>
      <c r="M23" s="1"/>
      <c r="N23" s="1"/>
      <c r="O23" s="1"/>
      <c r="P23" s="1"/>
      <c r="Q23" s="171"/>
      <c r="R23" s="171"/>
      <c r="S23" s="1"/>
      <c r="T23" s="1"/>
      <c r="U23" s="5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106"/>
      <c r="AH23" s="122"/>
      <c r="AI23" s="134"/>
      <c r="AJ23" s="138"/>
      <c r="AK23" s="202" t="s">
        <v>1387</v>
      </c>
      <c r="AL23" s="140" t="s">
        <v>1220</v>
      </c>
      <c r="AM23" s="44" t="s">
        <v>1217</v>
      </c>
      <c r="AN23" s="135">
        <v>0.7</v>
      </c>
      <c r="AO23" s="205"/>
      <c r="AP23" s="134"/>
      <c r="AQ23" s="138"/>
      <c r="AR23" s="81">
        <f>ROUND(ROUND(Q20*$AI$20,0)*AN23,0)-AP22</f>
        <v>379</v>
      </c>
      <c r="AS23" s="10"/>
    </row>
    <row r="24" spans="1:45" ht="14.1" x14ac:dyDescent="0.3">
      <c r="A24" s="7">
        <v>71</v>
      </c>
      <c r="B24" s="9" t="s">
        <v>210</v>
      </c>
      <c r="C24" s="6" t="s">
        <v>3388</v>
      </c>
      <c r="D24" s="106"/>
      <c r="E24" s="107"/>
      <c r="F24" s="108"/>
      <c r="G24" s="111"/>
      <c r="H24" s="112"/>
      <c r="I24" s="112"/>
      <c r="J24" s="113"/>
      <c r="K24" s="119"/>
      <c r="L24" s="119"/>
      <c r="M24" s="1"/>
      <c r="N24" s="1"/>
      <c r="O24" s="1"/>
      <c r="P24" s="1"/>
      <c r="Q24" s="171"/>
      <c r="R24" s="171"/>
      <c r="S24" s="1"/>
      <c r="T24" s="1"/>
      <c r="U24" s="6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106"/>
      <c r="AH24" s="122"/>
      <c r="AI24" s="134"/>
      <c r="AJ24" s="138"/>
      <c r="AK24" s="203"/>
      <c r="AL24" s="40" t="s">
        <v>1219</v>
      </c>
      <c r="AM24" s="46" t="s">
        <v>1217</v>
      </c>
      <c r="AN24" s="128">
        <v>0.5</v>
      </c>
      <c r="AO24" s="206"/>
      <c r="AP24" s="127"/>
      <c r="AQ24" s="136"/>
      <c r="AR24" s="81">
        <f>ROUND(ROUND(Q20*$AI$20,0)*AN24,0)-AP22</f>
        <v>270</v>
      </c>
      <c r="AS24" s="10"/>
    </row>
    <row r="25" spans="1:45" ht="14.1" x14ac:dyDescent="0.3">
      <c r="A25" s="7">
        <v>71</v>
      </c>
      <c r="B25" s="9">
        <v>8123</v>
      </c>
      <c r="C25" s="6" t="s">
        <v>3387</v>
      </c>
      <c r="D25" s="106"/>
      <c r="E25" s="107"/>
      <c r="F25" s="108"/>
      <c r="G25" s="39"/>
      <c r="H25" s="1"/>
      <c r="I25" s="1"/>
      <c r="J25" s="38"/>
      <c r="K25" s="39"/>
      <c r="L25" s="1"/>
      <c r="M25" s="1"/>
      <c r="N25" s="1"/>
      <c r="O25" s="1"/>
      <c r="P25" s="1"/>
      <c r="Q25" s="179"/>
      <c r="R25" s="179"/>
      <c r="S25" s="119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61"/>
      <c r="AH25" s="51"/>
      <c r="AI25" s="51"/>
      <c r="AJ25" s="71"/>
      <c r="AK25" s="140"/>
      <c r="AL25" s="55"/>
      <c r="AM25" s="44"/>
      <c r="AN25" s="135"/>
      <c r="AO25" s="135"/>
      <c r="AP25" s="135"/>
      <c r="AQ25" s="137"/>
      <c r="AR25" s="81">
        <f>ROUND(ROUND(Q20*AD26,0)*$AI$20,0)</f>
        <v>530</v>
      </c>
      <c r="AS25" s="10"/>
    </row>
    <row r="26" spans="1:45" ht="14.1" x14ac:dyDescent="0.3">
      <c r="A26" s="7">
        <v>71</v>
      </c>
      <c r="B26" s="9">
        <v>8124</v>
      </c>
      <c r="C26" s="6" t="s">
        <v>3386</v>
      </c>
      <c r="D26" s="106"/>
      <c r="E26" s="107"/>
      <c r="F26" s="108"/>
      <c r="G26" s="39"/>
      <c r="H26" s="1"/>
      <c r="I26" s="1"/>
      <c r="J26" s="38"/>
      <c r="K26" s="59"/>
      <c r="L26" s="119"/>
      <c r="M26" s="119"/>
      <c r="N26" s="119"/>
      <c r="O26" s="119"/>
      <c r="P26" s="1"/>
      <c r="Q26" s="179"/>
      <c r="R26" s="179"/>
      <c r="S26" s="119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61"/>
      <c r="AH26" s="51"/>
      <c r="AI26" s="51"/>
      <c r="AJ26" s="71"/>
      <c r="AK26" s="202" t="s">
        <v>1387</v>
      </c>
      <c r="AL26" s="140" t="s">
        <v>1220</v>
      </c>
      <c r="AM26" s="44" t="s">
        <v>1217</v>
      </c>
      <c r="AN26" s="135">
        <v>0.7</v>
      </c>
      <c r="AO26" s="135"/>
      <c r="AP26" s="135"/>
      <c r="AQ26" s="137"/>
      <c r="AR26" s="81">
        <f>ROUND(ROUND(ROUND(Q20*AD26:AD26,0)*$AI$20,0)*AN26,0)</f>
        <v>371</v>
      </c>
      <c r="AS26" s="10"/>
    </row>
    <row r="27" spans="1:45" ht="14.1" x14ac:dyDescent="0.3">
      <c r="A27" s="7">
        <v>71</v>
      </c>
      <c r="B27" s="9" t="s">
        <v>209</v>
      </c>
      <c r="C27" s="6" t="s">
        <v>3385</v>
      </c>
      <c r="D27" s="106"/>
      <c r="E27" s="107"/>
      <c r="F27" s="108"/>
      <c r="G27" s="111"/>
      <c r="H27" s="112"/>
      <c r="I27" s="112"/>
      <c r="J27" s="113"/>
      <c r="K27" s="119"/>
      <c r="L27" s="119"/>
      <c r="M27" s="1"/>
      <c r="N27" s="1"/>
      <c r="O27" s="1"/>
      <c r="P27" s="1"/>
      <c r="Q27" s="171"/>
      <c r="R27" s="171"/>
      <c r="S27" s="1"/>
      <c r="T27" s="1"/>
      <c r="U27" s="5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106"/>
      <c r="AH27" s="122"/>
      <c r="AI27" s="134"/>
      <c r="AJ27" s="138"/>
      <c r="AK27" s="203"/>
      <c r="AL27" s="40" t="s">
        <v>1219</v>
      </c>
      <c r="AM27" s="46" t="s">
        <v>1217</v>
      </c>
      <c r="AN27" s="128">
        <v>0.5</v>
      </c>
      <c r="AO27" s="135"/>
      <c r="AP27" s="135"/>
      <c r="AQ27" s="137"/>
      <c r="AR27" s="81">
        <f>ROUND(ROUND(ROUND(Q20*AD26,0)*$AI$20,0)*AN27,0)</f>
        <v>265</v>
      </c>
      <c r="AS27" s="10"/>
    </row>
    <row r="28" spans="1:45" ht="14.1" x14ac:dyDescent="0.3">
      <c r="A28" s="7">
        <v>71</v>
      </c>
      <c r="B28" s="9" t="s">
        <v>208</v>
      </c>
      <c r="C28" s="6" t="s">
        <v>3384</v>
      </c>
      <c r="D28" s="106"/>
      <c r="E28" s="107"/>
      <c r="F28" s="108"/>
      <c r="G28" s="111"/>
      <c r="H28" s="112"/>
      <c r="I28" s="112"/>
      <c r="J28" s="113"/>
      <c r="K28" s="119"/>
      <c r="L28" s="119"/>
      <c r="M28" s="1"/>
      <c r="N28" s="1"/>
      <c r="O28" s="1"/>
      <c r="P28" s="1"/>
      <c r="Q28" s="171"/>
      <c r="R28" s="171"/>
      <c r="S28" s="1"/>
      <c r="T28" s="1"/>
      <c r="U28" s="5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06"/>
      <c r="AH28" s="122"/>
      <c r="AI28" s="134"/>
      <c r="AJ28" s="138"/>
      <c r="AK28" s="140"/>
      <c r="AL28" s="55"/>
      <c r="AM28" s="44"/>
      <c r="AN28" s="135"/>
      <c r="AO28" s="204" t="s">
        <v>1218</v>
      </c>
      <c r="AP28" s="44">
        <v>5</v>
      </c>
      <c r="AQ28" s="161" t="s">
        <v>1385</v>
      </c>
      <c r="AR28" s="81">
        <f>ROUND(ROUND(Q20*AD26,0)*$AI$20,0)-AP28</f>
        <v>525</v>
      </c>
      <c r="AS28" s="10"/>
    </row>
    <row r="29" spans="1:45" ht="14.1" x14ac:dyDescent="0.3">
      <c r="A29" s="7">
        <v>71</v>
      </c>
      <c r="B29" s="9" t="s">
        <v>207</v>
      </c>
      <c r="C29" s="6" t="s">
        <v>3383</v>
      </c>
      <c r="D29" s="106"/>
      <c r="E29" s="107"/>
      <c r="F29" s="108"/>
      <c r="G29" s="111"/>
      <c r="H29" s="112"/>
      <c r="I29" s="112"/>
      <c r="J29" s="113"/>
      <c r="K29" s="119"/>
      <c r="L29" s="119"/>
      <c r="M29" s="1"/>
      <c r="N29" s="1"/>
      <c r="O29" s="1"/>
      <c r="P29" s="1"/>
      <c r="Q29" s="171"/>
      <c r="R29" s="171"/>
      <c r="S29" s="1"/>
      <c r="T29" s="1"/>
      <c r="U29" s="5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106"/>
      <c r="AH29" s="122"/>
      <c r="AI29" s="134"/>
      <c r="AJ29" s="138"/>
      <c r="AK29" s="202" t="s">
        <v>1387</v>
      </c>
      <c r="AL29" s="140" t="s">
        <v>1220</v>
      </c>
      <c r="AM29" s="44" t="s">
        <v>1217</v>
      </c>
      <c r="AN29" s="135">
        <v>0.7</v>
      </c>
      <c r="AO29" s="205"/>
      <c r="AP29" s="134"/>
      <c r="AQ29" s="138"/>
      <c r="AR29" s="81">
        <f>ROUND(ROUND(ROUND(Q20*AD26,0)*$AI$20,0)*AN29,0)-AP28</f>
        <v>366</v>
      </c>
      <c r="AS29" s="10"/>
    </row>
    <row r="30" spans="1:45" ht="14.1" x14ac:dyDescent="0.3">
      <c r="A30" s="7">
        <v>71</v>
      </c>
      <c r="B30" s="9" t="s">
        <v>206</v>
      </c>
      <c r="C30" s="6" t="s">
        <v>3382</v>
      </c>
      <c r="D30" s="106"/>
      <c r="E30" s="107"/>
      <c r="F30" s="108"/>
      <c r="G30" s="111"/>
      <c r="H30" s="112"/>
      <c r="I30" s="112"/>
      <c r="J30" s="113"/>
      <c r="K30" s="119"/>
      <c r="L30" s="119"/>
      <c r="M30" s="1"/>
      <c r="N30" s="1"/>
      <c r="O30" s="1"/>
      <c r="P30" s="1"/>
      <c r="Q30" s="171"/>
      <c r="R30" s="171"/>
      <c r="S30" s="1"/>
      <c r="T30" s="1"/>
      <c r="U30" s="59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71"/>
      <c r="AG30" s="106"/>
      <c r="AH30" s="122"/>
      <c r="AI30" s="134"/>
      <c r="AJ30" s="138"/>
      <c r="AK30" s="203"/>
      <c r="AL30" s="40" t="s">
        <v>1219</v>
      </c>
      <c r="AM30" s="46" t="s">
        <v>1217</v>
      </c>
      <c r="AN30" s="128">
        <v>0.5</v>
      </c>
      <c r="AO30" s="206"/>
      <c r="AP30" s="127"/>
      <c r="AQ30" s="136"/>
      <c r="AR30" s="81">
        <f>ROUND(ROUND(ROUND(Q20*AD26,0)*$AI$20,0)*AN30,0)-AP28</f>
        <v>260</v>
      </c>
      <c r="AS30" s="10"/>
    </row>
    <row r="31" spans="1:45" ht="14.1" x14ac:dyDescent="0.3">
      <c r="A31" s="7">
        <v>71</v>
      </c>
      <c r="B31" s="9">
        <v>8125</v>
      </c>
      <c r="C31" s="6" t="s">
        <v>3381</v>
      </c>
      <c r="D31" s="106"/>
      <c r="E31" s="107"/>
      <c r="F31" s="108"/>
      <c r="G31" s="39"/>
      <c r="H31" s="1"/>
      <c r="I31" s="1"/>
      <c r="J31" s="58"/>
      <c r="K31" s="42" t="s">
        <v>1245</v>
      </c>
      <c r="L31" s="54"/>
      <c r="M31" s="54"/>
      <c r="N31" s="54"/>
      <c r="O31" s="54"/>
      <c r="P31" s="54"/>
      <c r="Q31" s="178"/>
      <c r="R31" s="178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63"/>
      <c r="AH31" s="132"/>
      <c r="AI31" s="132"/>
      <c r="AJ31" s="62"/>
      <c r="AK31" s="172"/>
      <c r="AL31" s="45"/>
      <c r="AM31" s="54"/>
      <c r="AN31" s="174"/>
      <c r="AO31" s="174"/>
      <c r="AP31" s="174"/>
      <c r="AQ31" s="173"/>
      <c r="AR31" s="81">
        <f>ROUND(Q32*$AI$20,0)</f>
        <v>1132</v>
      </c>
      <c r="AS31" s="10"/>
    </row>
    <row r="32" spans="1:45" ht="14.1" x14ac:dyDescent="0.3">
      <c r="A32" s="7">
        <v>71</v>
      </c>
      <c r="B32" s="9">
        <v>8126</v>
      </c>
      <c r="C32" s="6" t="s">
        <v>3380</v>
      </c>
      <c r="D32" s="106"/>
      <c r="E32" s="107"/>
      <c r="F32" s="108"/>
      <c r="G32" s="39"/>
      <c r="H32" s="1"/>
      <c r="I32" s="1"/>
      <c r="J32" s="58"/>
      <c r="K32" s="59"/>
      <c r="L32" s="119"/>
      <c r="M32" s="119"/>
      <c r="N32" s="119"/>
      <c r="O32" s="119"/>
      <c r="P32" s="119"/>
      <c r="Q32" s="201">
        <f>'26障害児入所施設(基本１） '!$Q$32</f>
        <v>1617</v>
      </c>
      <c r="R32" s="201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61"/>
      <c r="AH32" s="51"/>
      <c r="AI32" s="51"/>
      <c r="AJ32" s="71"/>
      <c r="AK32" s="202" t="s">
        <v>1387</v>
      </c>
      <c r="AL32" s="140" t="s">
        <v>1220</v>
      </c>
      <c r="AM32" s="44" t="s">
        <v>1217</v>
      </c>
      <c r="AN32" s="135">
        <v>0.7</v>
      </c>
      <c r="AO32" s="135"/>
      <c r="AP32" s="135"/>
      <c r="AQ32" s="137"/>
      <c r="AR32" s="81">
        <f>ROUND(ROUND(Q32*$AI$20,0)*AN32,0)</f>
        <v>792</v>
      </c>
      <c r="AS32" s="10"/>
    </row>
    <row r="33" spans="1:45" ht="14.1" x14ac:dyDescent="0.3">
      <c r="A33" s="7">
        <v>71</v>
      </c>
      <c r="B33" s="9" t="s">
        <v>205</v>
      </c>
      <c r="C33" s="6" t="s">
        <v>3379</v>
      </c>
      <c r="D33" s="106"/>
      <c r="E33" s="107"/>
      <c r="F33" s="108"/>
      <c r="G33" s="111"/>
      <c r="H33" s="112"/>
      <c r="I33" s="112"/>
      <c r="J33" s="113"/>
      <c r="K33" s="59"/>
      <c r="L33" s="119"/>
      <c r="M33" s="1"/>
      <c r="N33" s="1"/>
      <c r="O33" s="1"/>
      <c r="P33" s="1"/>
      <c r="Q33" s="171"/>
      <c r="R33" s="171"/>
      <c r="S33" s="1"/>
      <c r="T33" s="1"/>
      <c r="U33" s="5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106"/>
      <c r="AH33" s="122"/>
      <c r="AI33" s="134"/>
      <c r="AJ33" s="138"/>
      <c r="AK33" s="203"/>
      <c r="AL33" s="40" t="s">
        <v>1219</v>
      </c>
      <c r="AM33" s="46" t="s">
        <v>1217</v>
      </c>
      <c r="AN33" s="128">
        <v>0.5</v>
      </c>
      <c r="AO33" s="135"/>
      <c r="AP33" s="135"/>
      <c r="AQ33" s="137"/>
      <c r="AR33" s="81">
        <f>ROUND(ROUND(Q32*$AI$20,0)*AN33,0)</f>
        <v>566</v>
      </c>
      <c r="AS33" s="10"/>
    </row>
    <row r="34" spans="1:45" ht="14.1" x14ac:dyDescent="0.3">
      <c r="A34" s="7">
        <v>71</v>
      </c>
      <c r="B34" s="9" t="s">
        <v>204</v>
      </c>
      <c r="C34" s="6" t="s">
        <v>3378</v>
      </c>
      <c r="D34" s="106"/>
      <c r="E34" s="107"/>
      <c r="F34" s="108"/>
      <c r="G34" s="111"/>
      <c r="H34" s="112"/>
      <c r="I34" s="112"/>
      <c r="J34" s="113"/>
      <c r="K34" s="59"/>
      <c r="L34" s="119"/>
      <c r="M34" s="1"/>
      <c r="N34" s="1"/>
      <c r="O34" s="1"/>
      <c r="P34" s="1"/>
      <c r="Q34" s="171"/>
      <c r="R34" s="171"/>
      <c r="S34" s="1"/>
      <c r="T34" s="1"/>
      <c r="U34" s="5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06"/>
      <c r="AH34" s="122"/>
      <c r="AI34" s="134"/>
      <c r="AJ34" s="138"/>
      <c r="AK34" s="140"/>
      <c r="AL34" s="55"/>
      <c r="AM34" s="44"/>
      <c r="AN34" s="135"/>
      <c r="AO34" s="204" t="s">
        <v>1218</v>
      </c>
      <c r="AP34" s="44">
        <v>5</v>
      </c>
      <c r="AQ34" s="161" t="s">
        <v>1385</v>
      </c>
      <c r="AR34" s="81">
        <f>ROUND(Q32*$AI$20,0)-AP34</f>
        <v>1127</v>
      </c>
      <c r="AS34" s="10"/>
    </row>
    <row r="35" spans="1:45" ht="14.1" x14ac:dyDescent="0.3">
      <c r="A35" s="7">
        <v>71</v>
      </c>
      <c r="B35" s="9" t="s">
        <v>203</v>
      </c>
      <c r="C35" s="6" t="s">
        <v>3377</v>
      </c>
      <c r="D35" s="106"/>
      <c r="E35" s="107"/>
      <c r="F35" s="108"/>
      <c r="G35" s="111"/>
      <c r="H35" s="112"/>
      <c r="I35" s="112"/>
      <c r="J35" s="113"/>
      <c r="K35" s="59"/>
      <c r="L35" s="119"/>
      <c r="M35" s="1"/>
      <c r="N35" s="1"/>
      <c r="O35" s="1"/>
      <c r="P35" s="1"/>
      <c r="Q35" s="171"/>
      <c r="R35" s="171"/>
      <c r="S35" s="1"/>
      <c r="T35" s="1"/>
      <c r="U35" s="5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106"/>
      <c r="AH35" s="122"/>
      <c r="AI35" s="134"/>
      <c r="AJ35" s="138"/>
      <c r="AK35" s="202" t="s">
        <v>1387</v>
      </c>
      <c r="AL35" s="140" t="s">
        <v>1220</v>
      </c>
      <c r="AM35" s="44" t="s">
        <v>1217</v>
      </c>
      <c r="AN35" s="135">
        <v>0.7</v>
      </c>
      <c r="AO35" s="205"/>
      <c r="AP35" s="134"/>
      <c r="AQ35" s="138"/>
      <c r="AR35" s="81">
        <f>ROUND(ROUND(Q32*$AI$20,0)*AN35,0)-AP34</f>
        <v>787</v>
      </c>
      <c r="AS35" s="10"/>
    </row>
    <row r="36" spans="1:45" ht="14.1" x14ac:dyDescent="0.3">
      <c r="A36" s="7">
        <v>71</v>
      </c>
      <c r="B36" s="9" t="s">
        <v>202</v>
      </c>
      <c r="C36" s="6" t="s">
        <v>3376</v>
      </c>
      <c r="D36" s="106"/>
      <c r="E36" s="107"/>
      <c r="F36" s="108"/>
      <c r="G36" s="111"/>
      <c r="H36" s="112"/>
      <c r="I36" s="112"/>
      <c r="J36" s="113"/>
      <c r="K36" s="59"/>
      <c r="L36" s="119"/>
      <c r="M36" s="1"/>
      <c r="N36" s="1"/>
      <c r="O36" s="1"/>
      <c r="P36" s="1"/>
      <c r="Q36" s="171"/>
      <c r="R36" s="171"/>
      <c r="S36" s="1"/>
      <c r="T36" s="1"/>
      <c r="U36" s="5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106"/>
      <c r="AH36" s="122"/>
      <c r="AI36" s="134"/>
      <c r="AJ36" s="138"/>
      <c r="AK36" s="203"/>
      <c r="AL36" s="40" t="s">
        <v>1219</v>
      </c>
      <c r="AM36" s="46" t="s">
        <v>1217</v>
      </c>
      <c r="AN36" s="128">
        <v>0.5</v>
      </c>
      <c r="AO36" s="206"/>
      <c r="AP36" s="127"/>
      <c r="AQ36" s="136"/>
      <c r="AR36" s="81">
        <f>ROUND(ROUND(Q32*$AI$20,0)*AN36,0)-AP34</f>
        <v>561</v>
      </c>
      <c r="AS36" s="10"/>
    </row>
    <row r="37" spans="1:45" ht="14.1" x14ac:dyDescent="0.3">
      <c r="A37" s="7">
        <v>71</v>
      </c>
      <c r="B37" s="9">
        <v>8127</v>
      </c>
      <c r="C37" s="6" t="s">
        <v>3375</v>
      </c>
      <c r="D37" s="106"/>
      <c r="E37" s="107"/>
      <c r="F37" s="108"/>
      <c r="G37" s="39"/>
      <c r="H37" s="1"/>
      <c r="I37" s="1"/>
      <c r="J37" s="58"/>
      <c r="K37" s="59"/>
      <c r="L37" s="119"/>
      <c r="M37" s="119"/>
      <c r="N37" s="119"/>
      <c r="O37" s="119"/>
      <c r="P37" s="119"/>
      <c r="Q37" s="171"/>
      <c r="R37" s="171"/>
      <c r="S37" s="1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61"/>
      <c r="AH37" s="51"/>
      <c r="AI37" s="51"/>
      <c r="AJ37" s="71"/>
      <c r="AK37" s="140"/>
      <c r="AL37" s="55"/>
      <c r="AM37" s="44"/>
      <c r="AN37" s="135"/>
      <c r="AO37" s="135"/>
      <c r="AP37" s="135"/>
      <c r="AQ37" s="137"/>
      <c r="AR37" s="81">
        <f>ROUND(ROUND(Q32*AD38,0)*$AI$20,0)</f>
        <v>1092</v>
      </c>
      <c r="AS37" s="10"/>
    </row>
    <row r="38" spans="1:45" ht="14.1" x14ac:dyDescent="0.3">
      <c r="A38" s="7">
        <v>71</v>
      </c>
      <c r="B38" s="9">
        <v>8128</v>
      </c>
      <c r="C38" s="6" t="s">
        <v>3374</v>
      </c>
      <c r="D38" s="106"/>
      <c r="E38" s="107"/>
      <c r="F38" s="108"/>
      <c r="G38" s="39"/>
      <c r="H38" s="1"/>
      <c r="I38" s="1"/>
      <c r="J38" s="58"/>
      <c r="K38" s="59"/>
      <c r="L38" s="119"/>
      <c r="M38" s="119"/>
      <c r="N38" s="119"/>
      <c r="O38" s="119"/>
      <c r="P38" s="119"/>
      <c r="Q38" s="171"/>
      <c r="R38" s="171"/>
      <c r="S38" s="1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61"/>
      <c r="AH38" s="51"/>
      <c r="AI38" s="51"/>
      <c r="AJ38" s="71"/>
      <c r="AK38" s="202" t="s">
        <v>1387</v>
      </c>
      <c r="AL38" s="140" t="s">
        <v>1220</v>
      </c>
      <c r="AM38" s="44" t="s">
        <v>1217</v>
      </c>
      <c r="AN38" s="135">
        <v>0.7</v>
      </c>
      <c r="AO38" s="135"/>
      <c r="AP38" s="135"/>
      <c r="AQ38" s="137"/>
      <c r="AR38" s="81">
        <f>ROUND(ROUND(ROUND(Q32*AD38:AD38,0)*$AI$20,0)*AN38,0)</f>
        <v>764</v>
      </c>
      <c r="AS38" s="10"/>
    </row>
    <row r="39" spans="1:45" ht="14.1" x14ac:dyDescent="0.3">
      <c r="A39" s="7">
        <v>71</v>
      </c>
      <c r="B39" s="9" t="s">
        <v>201</v>
      </c>
      <c r="C39" s="6" t="s">
        <v>3373</v>
      </c>
      <c r="D39" s="106"/>
      <c r="E39" s="107"/>
      <c r="F39" s="108"/>
      <c r="G39" s="111"/>
      <c r="H39" s="112"/>
      <c r="I39" s="112"/>
      <c r="J39" s="113"/>
      <c r="K39" s="59"/>
      <c r="L39" s="119"/>
      <c r="M39" s="1"/>
      <c r="N39" s="1"/>
      <c r="O39" s="1"/>
      <c r="P39" s="1"/>
      <c r="Q39" s="171"/>
      <c r="R39" s="171"/>
      <c r="S39" s="1"/>
      <c r="T39" s="1"/>
      <c r="U39" s="5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106"/>
      <c r="AH39" s="122"/>
      <c r="AI39" s="134"/>
      <c r="AJ39" s="138"/>
      <c r="AK39" s="203"/>
      <c r="AL39" s="40" t="s">
        <v>1219</v>
      </c>
      <c r="AM39" s="46" t="s">
        <v>1217</v>
      </c>
      <c r="AN39" s="128">
        <v>0.5</v>
      </c>
      <c r="AO39" s="135"/>
      <c r="AP39" s="135"/>
      <c r="AQ39" s="137"/>
      <c r="AR39" s="81">
        <f>ROUND(ROUND(ROUND(Q32*AD38,0)*$AI$20,0)*AN39,0)</f>
        <v>546</v>
      </c>
      <c r="AS39" s="10"/>
    </row>
    <row r="40" spans="1:45" ht="14.1" x14ac:dyDescent="0.3">
      <c r="A40" s="7">
        <v>71</v>
      </c>
      <c r="B40" s="9" t="s">
        <v>200</v>
      </c>
      <c r="C40" s="6" t="s">
        <v>3372</v>
      </c>
      <c r="D40" s="106"/>
      <c r="E40" s="107"/>
      <c r="F40" s="108"/>
      <c r="G40" s="111"/>
      <c r="H40" s="112"/>
      <c r="I40" s="112"/>
      <c r="J40" s="113"/>
      <c r="K40" s="59"/>
      <c r="L40" s="119"/>
      <c r="M40" s="1"/>
      <c r="N40" s="1"/>
      <c r="O40" s="1"/>
      <c r="P40" s="1"/>
      <c r="Q40" s="171"/>
      <c r="R40" s="171"/>
      <c r="S40" s="1"/>
      <c r="T40" s="1"/>
      <c r="U40" s="5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06"/>
      <c r="AH40" s="122"/>
      <c r="AI40" s="134"/>
      <c r="AJ40" s="138"/>
      <c r="AK40" s="140"/>
      <c r="AL40" s="55"/>
      <c r="AM40" s="44"/>
      <c r="AN40" s="135"/>
      <c r="AO40" s="204" t="s">
        <v>1218</v>
      </c>
      <c r="AP40" s="44">
        <v>5</v>
      </c>
      <c r="AQ40" s="161" t="s">
        <v>1385</v>
      </c>
      <c r="AR40" s="81">
        <f>ROUND(ROUND(Q32*AD38,0)*$AI$20,0)-AP40</f>
        <v>1087</v>
      </c>
      <c r="AS40" s="10"/>
    </row>
    <row r="41" spans="1:45" ht="14.1" x14ac:dyDescent="0.3">
      <c r="A41" s="7">
        <v>71</v>
      </c>
      <c r="B41" s="9" t="s">
        <v>199</v>
      </c>
      <c r="C41" s="6" t="s">
        <v>3371</v>
      </c>
      <c r="D41" s="106"/>
      <c r="E41" s="107"/>
      <c r="F41" s="108"/>
      <c r="G41" s="111"/>
      <c r="H41" s="112"/>
      <c r="I41" s="112"/>
      <c r="J41" s="113"/>
      <c r="K41" s="59"/>
      <c r="L41" s="119"/>
      <c r="M41" s="1"/>
      <c r="N41" s="1"/>
      <c r="O41" s="1"/>
      <c r="P41" s="1"/>
      <c r="Q41" s="171"/>
      <c r="R41" s="171"/>
      <c r="S41" s="1"/>
      <c r="T41" s="1"/>
      <c r="U41" s="5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106"/>
      <c r="AH41" s="122"/>
      <c r="AI41" s="134"/>
      <c r="AJ41" s="138"/>
      <c r="AK41" s="202" t="s">
        <v>1387</v>
      </c>
      <c r="AL41" s="140" t="s">
        <v>1220</v>
      </c>
      <c r="AM41" s="44" t="s">
        <v>1217</v>
      </c>
      <c r="AN41" s="135">
        <v>0.7</v>
      </c>
      <c r="AO41" s="205"/>
      <c r="AP41" s="134"/>
      <c r="AQ41" s="138"/>
      <c r="AR41" s="81">
        <f>ROUND(ROUND(ROUND(Q32*AD38,0)*$AI$20,0)*AN41,0)-AP40</f>
        <v>759</v>
      </c>
      <c r="AS41" s="10"/>
    </row>
    <row r="42" spans="1:45" ht="14.1" x14ac:dyDescent="0.3">
      <c r="A42" s="7">
        <v>71</v>
      </c>
      <c r="B42" s="9" t="s">
        <v>198</v>
      </c>
      <c r="C42" s="6" t="s">
        <v>3370</v>
      </c>
      <c r="D42" s="106"/>
      <c r="E42" s="107"/>
      <c r="F42" s="108"/>
      <c r="G42" s="111"/>
      <c r="H42" s="112"/>
      <c r="I42" s="112"/>
      <c r="J42" s="113"/>
      <c r="K42" s="67"/>
      <c r="L42" s="65"/>
      <c r="M42" s="4"/>
      <c r="N42" s="4"/>
      <c r="O42" s="4"/>
      <c r="P42" s="4"/>
      <c r="Q42" s="170"/>
      <c r="R42" s="170"/>
      <c r="S42" s="4"/>
      <c r="T42" s="4"/>
      <c r="U42" s="6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9"/>
      <c r="AG42" s="106"/>
      <c r="AH42" s="122"/>
      <c r="AI42" s="134"/>
      <c r="AJ42" s="138"/>
      <c r="AK42" s="203"/>
      <c r="AL42" s="40" t="s">
        <v>1219</v>
      </c>
      <c r="AM42" s="46" t="s">
        <v>1217</v>
      </c>
      <c r="AN42" s="128">
        <v>0.5</v>
      </c>
      <c r="AO42" s="206"/>
      <c r="AP42" s="127"/>
      <c r="AQ42" s="136"/>
      <c r="AR42" s="81">
        <f>ROUND(ROUND(ROUND(Q32*AD38,0)*$AI$20,0)*AN42,0)-AP40</f>
        <v>541</v>
      </c>
      <c r="AS42" s="10"/>
    </row>
    <row r="43" spans="1:45" ht="14.1" x14ac:dyDescent="0.3">
      <c r="A43" s="7">
        <v>71</v>
      </c>
      <c r="B43" s="9">
        <v>8129</v>
      </c>
      <c r="C43" s="6" t="s">
        <v>3369</v>
      </c>
      <c r="D43" s="106"/>
      <c r="E43" s="107"/>
      <c r="F43" s="108"/>
      <c r="G43" s="39"/>
      <c r="H43" s="1"/>
      <c r="I43" s="1"/>
      <c r="J43" s="58"/>
      <c r="K43" s="1" t="s">
        <v>1244</v>
      </c>
      <c r="L43" s="119"/>
      <c r="M43" s="119"/>
      <c r="N43" s="119"/>
      <c r="O43" s="119"/>
      <c r="P43" s="119"/>
      <c r="Q43" s="171"/>
      <c r="R43" s="171"/>
      <c r="S43" s="1"/>
      <c r="T43" s="1"/>
      <c r="U43" s="39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62"/>
      <c r="AG43" s="63"/>
      <c r="AH43" s="132"/>
      <c r="AI43" s="132"/>
      <c r="AJ43" s="62"/>
      <c r="AK43" s="172"/>
      <c r="AL43" s="45"/>
      <c r="AM43" s="54"/>
      <c r="AN43" s="174"/>
      <c r="AO43" s="174"/>
      <c r="AP43" s="174"/>
      <c r="AQ43" s="173"/>
      <c r="AR43" s="81">
        <f>ROUND(Q44*$AI$20,0)</f>
        <v>628</v>
      </c>
      <c r="AS43" s="10"/>
    </row>
    <row r="44" spans="1:45" ht="14.1" x14ac:dyDescent="0.3">
      <c r="A44" s="7">
        <v>71</v>
      </c>
      <c r="B44" s="9">
        <v>8130</v>
      </c>
      <c r="C44" s="6" t="s">
        <v>3368</v>
      </c>
      <c r="D44" s="106"/>
      <c r="E44" s="107"/>
      <c r="F44" s="108"/>
      <c r="G44" s="39"/>
      <c r="H44" s="1"/>
      <c r="I44" s="1"/>
      <c r="J44" s="58"/>
      <c r="K44" s="119"/>
      <c r="L44" s="119"/>
      <c r="M44" s="119"/>
      <c r="N44" s="119"/>
      <c r="O44" s="119"/>
      <c r="P44" s="119"/>
      <c r="Q44" s="201">
        <f>'26障害児入所施設(基本１） '!$Q$44</f>
        <v>897</v>
      </c>
      <c r="R44" s="201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61"/>
      <c r="AH44" s="51"/>
      <c r="AI44" s="51"/>
      <c r="AJ44" s="71"/>
      <c r="AK44" s="202" t="s">
        <v>1387</v>
      </c>
      <c r="AL44" s="140" t="s">
        <v>1220</v>
      </c>
      <c r="AM44" s="44" t="s">
        <v>1217</v>
      </c>
      <c r="AN44" s="135">
        <v>0.7</v>
      </c>
      <c r="AO44" s="135"/>
      <c r="AP44" s="135"/>
      <c r="AQ44" s="137"/>
      <c r="AR44" s="81">
        <f>ROUND(ROUND(Q44*$AI$20,0)*AN44,0)</f>
        <v>440</v>
      </c>
      <c r="AS44" s="10"/>
    </row>
    <row r="45" spans="1:45" ht="14.1" x14ac:dyDescent="0.3">
      <c r="A45" s="7">
        <v>71</v>
      </c>
      <c r="B45" s="9" t="s">
        <v>197</v>
      </c>
      <c r="C45" s="6" t="s">
        <v>3367</v>
      </c>
      <c r="D45" s="106"/>
      <c r="E45" s="107"/>
      <c r="F45" s="108"/>
      <c r="G45" s="111"/>
      <c r="H45" s="112"/>
      <c r="I45" s="112"/>
      <c r="J45" s="113"/>
      <c r="K45" s="119"/>
      <c r="L45" s="119"/>
      <c r="M45" s="1"/>
      <c r="N45" s="1"/>
      <c r="O45" s="1"/>
      <c r="P45" s="1"/>
      <c r="Q45" s="171"/>
      <c r="R45" s="171"/>
      <c r="S45" s="1"/>
      <c r="T45" s="1"/>
      <c r="U45" s="5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106"/>
      <c r="AH45" s="122"/>
      <c r="AI45" s="134"/>
      <c r="AJ45" s="138"/>
      <c r="AK45" s="203"/>
      <c r="AL45" s="40" t="s">
        <v>1219</v>
      </c>
      <c r="AM45" s="46" t="s">
        <v>1217</v>
      </c>
      <c r="AN45" s="128">
        <v>0.5</v>
      </c>
      <c r="AO45" s="135"/>
      <c r="AP45" s="135"/>
      <c r="AQ45" s="137"/>
      <c r="AR45" s="81">
        <f>ROUND(ROUND(Q44*$AI$20,0)*AN45,0)</f>
        <v>314</v>
      </c>
      <c r="AS45" s="10"/>
    </row>
    <row r="46" spans="1:45" ht="14.1" x14ac:dyDescent="0.3">
      <c r="A46" s="7">
        <v>71</v>
      </c>
      <c r="B46" s="9" t="s">
        <v>196</v>
      </c>
      <c r="C46" s="6" t="s">
        <v>3366</v>
      </c>
      <c r="D46" s="106"/>
      <c r="E46" s="107"/>
      <c r="F46" s="108"/>
      <c r="G46" s="111"/>
      <c r="H46" s="112"/>
      <c r="I46" s="112"/>
      <c r="J46" s="113"/>
      <c r="K46" s="119"/>
      <c r="L46" s="119"/>
      <c r="M46" s="1"/>
      <c r="N46" s="1"/>
      <c r="O46" s="1"/>
      <c r="P46" s="1"/>
      <c r="Q46" s="171"/>
      <c r="R46" s="171"/>
      <c r="S46" s="1"/>
      <c r="T46" s="1"/>
      <c r="U46" s="5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06"/>
      <c r="AH46" s="122"/>
      <c r="AI46" s="134"/>
      <c r="AJ46" s="138"/>
      <c r="AK46" s="140"/>
      <c r="AL46" s="55"/>
      <c r="AM46" s="44"/>
      <c r="AN46" s="135"/>
      <c r="AO46" s="204" t="s">
        <v>1218</v>
      </c>
      <c r="AP46" s="44">
        <v>5</v>
      </c>
      <c r="AQ46" s="161" t="s">
        <v>1385</v>
      </c>
      <c r="AR46" s="81">
        <f>ROUND(Q44*$AI$20,0)-AP46</f>
        <v>623</v>
      </c>
      <c r="AS46" s="10"/>
    </row>
    <row r="47" spans="1:45" ht="14.1" x14ac:dyDescent="0.3">
      <c r="A47" s="7">
        <v>71</v>
      </c>
      <c r="B47" s="9" t="s">
        <v>195</v>
      </c>
      <c r="C47" s="6" t="s">
        <v>3365</v>
      </c>
      <c r="D47" s="106"/>
      <c r="E47" s="107"/>
      <c r="F47" s="108"/>
      <c r="G47" s="111"/>
      <c r="H47" s="112"/>
      <c r="I47" s="112"/>
      <c r="J47" s="113"/>
      <c r="K47" s="119"/>
      <c r="L47" s="119"/>
      <c r="M47" s="1"/>
      <c r="N47" s="1"/>
      <c r="O47" s="1"/>
      <c r="P47" s="1"/>
      <c r="Q47" s="171"/>
      <c r="R47" s="171"/>
      <c r="S47" s="1"/>
      <c r="T47" s="1"/>
      <c r="U47" s="5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106"/>
      <c r="AH47" s="122"/>
      <c r="AI47" s="134"/>
      <c r="AJ47" s="138"/>
      <c r="AK47" s="202" t="s">
        <v>1387</v>
      </c>
      <c r="AL47" s="140" t="s">
        <v>1220</v>
      </c>
      <c r="AM47" s="44" t="s">
        <v>1217</v>
      </c>
      <c r="AN47" s="135">
        <v>0.7</v>
      </c>
      <c r="AO47" s="205"/>
      <c r="AP47" s="134"/>
      <c r="AQ47" s="138"/>
      <c r="AR47" s="81">
        <f>ROUND(ROUND(Q44*$AI$20,0)*AN47,0)-AP46</f>
        <v>435</v>
      </c>
      <c r="AS47" s="10"/>
    </row>
    <row r="48" spans="1:45" ht="14.1" x14ac:dyDescent="0.3">
      <c r="A48" s="7">
        <v>71</v>
      </c>
      <c r="B48" s="9" t="s">
        <v>194</v>
      </c>
      <c r="C48" s="6" t="s">
        <v>3364</v>
      </c>
      <c r="D48" s="106"/>
      <c r="E48" s="107"/>
      <c r="F48" s="108"/>
      <c r="G48" s="111"/>
      <c r="H48" s="112"/>
      <c r="I48" s="112"/>
      <c r="J48" s="113"/>
      <c r="K48" s="119"/>
      <c r="L48" s="119"/>
      <c r="M48" s="1"/>
      <c r="N48" s="1"/>
      <c r="O48" s="1"/>
      <c r="P48" s="1"/>
      <c r="Q48" s="171"/>
      <c r="R48" s="171"/>
      <c r="S48" s="1"/>
      <c r="T48" s="1"/>
      <c r="U48" s="6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106"/>
      <c r="AH48" s="122"/>
      <c r="AI48" s="134"/>
      <c r="AJ48" s="138"/>
      <c r="AK48" s="203"/>
      <c r="AL48" s="40" t="s">
        <v>1219</v>
      </c>
      <c r="AM48" s="46" t="s">
        <v>1217</v>
      </c>
      <c r="AN48" s="128">
        <v>0.5</v>
      </c>
      <c r="AO48" s="206"/>
      <c r="AP48" s="127"/>
      <c r="AQ48" s="136"/>
      <c r="AR48" s="81">
        <f>ROUND(ROUND(Q44*$AI$20,0)*AN48,0)-AP46</f>
        <v>309</v>
      </c>
      <c r="AS48" s="10"/>
    </row>
    <row r="49" spans="1:45" ht="14.1" x14ac:dyDescent="0.3">
      <c r="A49" s="7">
        <v>71</v>
      </c>
      <c r="B49" s="9">
        <v>8131</v>
      </c>
      <c r="C49" s="6" t="s">
        <v>3363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71"/>
      <c r="R49" s="171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61"/>
      <c r="AH49" s="51"/>
      <c r="AI49" s="51"/>
      <c r="AJ49" s="71"/>
      <c r="AK49" s="140"/>
      <c r="AL49" s="55"/>
      <c r="AM49" s="44"/>
      <c r="AN49" s="135"/>
      <c r="AO49" s="135"/>
      <c r="AP49" s="135"/>
      <c r="AQ49" s="137"/>
      <c r="AR49" s="81">
        <f>ROUND(ROUND(Q44*AD50,0)*$AI$20,0)</f>
        <v>606</v>
      </c>
      <c r="AS49" s="10"/>
    </row>
    <row r="50" spans="1:45" ht="14.1" x14ac:dyDescent="0.3">
      <c r="A50" s="7">
        <v>71</v>
      </c>
      <c r="B50" s="9">
        <v>8132</v>
      </c>
      <c r="C50" s="6" t="s">
        <v>3362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71"/>
      <c r="R50" s="171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61"/>
      <c r="AH50" s="51"/>
      <c r="AI50" s="51"/>
      <c r="AJ50" s="71"/>
      <c r="AK50" s="202" t="s">
        <v>1387</v>
      </c>
      <c r="AL50" s="140" t="s">
        <v>1220</v>
      </c>
      <c r="AM50" s="44" t="s">
        <v>1217</v>
      </c>
      <c r="AN50" s="135">
        <v>0.7</v>
      </c>
      <c r="AO50" s="135"/>
      <c r="AP50" s="135"/>
      <c r="AQ50" s="137"/>
      <c r="AR50" s="81">
        <f>ROUND(ROUND(ROUND(Q44*AD50:AD50,0)*$AI$20,0)*AN50,0)</f>
        <v>424</v>
      </c>
      <c r="AS50" s="10"/>
    </row>
    <row r="51" spans="1:45" ht="14.1" x14ac:dyDescent="0.3">
      <c r="A51" s="7">
        <v>71</v>
      </c>
      <c r="B51" s="9" t="s">
        <v>193</v>
      </c>
      <c r="C51" s="6" t="s">
        <v>3361</v>
      </c>
      <c r="D51" s="106"/>
      <c r="E51" s="107"/>
      <c r="F51" s="108"/>
      <c r="G51" s="111"/>
      <c r="H51" s="112"/>
      <c r="I51" s="112"/>
      <c r="J51" s="113"/>
      <c r="K51" s="119"/>
      <c r="L51" s="119"/>
      <c r="M51" s="1"/>
      <c r="N51" s="1"/>
      <c r="O51" s="1"/>
      <c r="P51" s="1"/>
      <c r="Q51" s="171"/>
      <c r="R51" s="171"/>
      <c r="S51" s="1"/>
      <c r="T51" s="1"/>
      <c r="U51" s="5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106"/>
      <c r="AH51" s="122"/>
      <c r="AI51" s="134"/>
      <c r="AJ51" s="138"/>
      <c r="AK51" s="203"/>
      <c r="AL51" s="40" t="s">
        <v>1219</v>
      </c>
      <c r="AM51" s="46" t="s">
        <v>1217</v>
      </c>
      <c r="AN51" s="128">
        <v>0.5</v>
      </c>
      <c r="AO51" s="135"/>
      <c r="AP51" s="135"/>
      <c r="AQ51" s="137"/>
      <c r="AR51" s="81">
        <f>ROUND(ROUND(ROUND(Q44*AD50,0)*$AI$20,0)*AN51,0)</f>
        <v>303</v>
      </c>
      <c r="AS51" s="10"/>
    </row>
    <row r="52" spans="1:45" ht="14.1" x14ac:dyDescent="0.3">
      <c r="A52" s="7">
        <v>71</v>
      </c>
      <c r="B52" s="9" t="s">
        <v>192</v>
      </c>
      <c r="C52" s="6" t="s">
        <v>3360</v>
      </c>
      <c r="D52" s="106"/>
      <c r="E52" s="107"/>
      <c r="F52" s="108"/>
      <c r="G52" s="111"/>
      <c r="H52" s="112"/>
      <c r="I52" s="112"/>
      <c r="J52" s="113"/>
      <c r="K52" s="119"/>
      <c r="L52" s="119"/>
      <c r="M52" s="1"/>
      <c r="N52" s="1"/>
      <c r="O52" s="1"/>
      <c r="P52" s="1"/>
      <c r="Q52" s="171"/>
      <c r="R52" s="171"/>
      <c r="S52" s="1"/>
      <c r="T52" s="1"/>
      <c r="U52" s="5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06"/>
      <c r="AH52" s="122"/>
      <c r="AI52" s="134"/>
      <c r="AJ52" s="138"/>
      <c r="AK52" s="140"/>
      <c r="AL52" s="55"/>
      <c r="AM52" s="44"/>
      <c r="AN52" s="135"/>
      <c r="AO52" s="204" t="s">
        <v>1218</v>
      </c>
      <c r="AP52" s="44">
        <v>5</v>
      </c>
      <c r="AQ52" s="161" t="s">
        <v>1385</v>
      </c>
      <c r="AR52" s="81">
        <f>ROUND(ROUND(Q44*AD50,0)*$AI$20,0)-AP52</f>
        <v>601</v>
      </c>
      <c r="AS52" s="10"/>
    </row>
    <row r="53" spans="1:45" ht="14.1" x14ac:dyDescent="0.3">
      <c r="A53" s="7">
        <v>71</v>
      </c>
      <c r="B53" s="9" t="s">
        <v>191</v>
      </c>
      <c r="C53" s="6" t="s">
        <v>3359</v>
      </c>
      <c r="D53" s="106"/>
      <c r="E53" s="107"/>
      <c r="F53" s="108"/>
      <c r="G53" s="111"/>
      <c r="H53" s="112"/>
      <c r="I53" s="112"/>
      <c r="J53" s="113"/>
      <c r="K53" s="119"/>
      <c r="L53" s="119"/>
      <c r="M53" s="1"/>
      <c r="N53" s="1"/>
      <c r="O53" s="1"/>
      <c r="P53" s="1"/>
      <c r="Q53" s="171"/>
      <c r="R53" s="171"/>
      <c r="S53" s="1"/>
      <c r="T53" s="1"/>
      <c r="U53" s="5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106"/>
      <c r="AH53" s="122"/>
      <c r="AI53" s="134"/>
      <c r="AJ53" s="138"/>
      <c r="AK53" s="202" t="s">
        <v>1387</v>
      </c>
      <c r="AL53" s="140" t="s">
        <v>1220</v>
      </c>
      <c r="AM53" s="44" t="s">
        <v>1217</v>
      </c>
      <c r="AN53" s="135">
        <v>0.7</v>
      </c>
      <c r="AO53" s="205"/>
      <c r="AP53" s="134"/>
      <c r="AQ53" s="138"/>
      <c r="AR53" s="81">
        <f>ROUND(ROUND(ROUND(Q44*AD50,0)*$AI$20,0)*AN53,0)-AP52</f>
        <v>419</v>
      </c>
      <c r="AS53" s="10"/>
    </row>
    <row r="54" spans="1:45" ht="14.1" x14ac:dyDescent="0.3">
      <c r="A54" s="7">
        <v>71</v>
      </c>
      <c r="B54" s="9" t="s">
        <v>190</v>
      </c>
      <c r="C54" s="6" t="s">
        <v>3358</v>
      </c>
      <c r="D54" s="106"/>
      <c r="E54" s="107"/>
      <c r="F54" s="108"/>
      <c r="G54" s="114"/>
      <c r="H54" s="115"/>
      <c r="I54" s="115"/>
      <c r="J54" s="116"/>
      <c r="K54" s="65"/>
      <c r="L54" s="65"/>
      <c r="M54" s="4"/>
      <c r="N54" s="4"/>
      <c r="O54" s="4"/>
      <c r="P54" s="4"/>
      <c r="Q54" s="170"/>
      <c r="R54" s="170"/>
      <c r="S54" s="4"/>
      <c r="T54" s="4"/>
      <c r="U54" s="6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106"/>
      <c r="AH54" s="122"/>
      <c r="AI54" s="134"/>
      <c r="AJ54" s="138"/>
      <c r="AK54" s="203"/>
      <c r="AL54" s="40" t="s">
        <v>1219</v>
      </c>
      <c r="AM54" s="46" t="s">
        <v>1217</v>
      </c>
      <c r="AN54" s="128">
        <v>0.5</v>
      </c>
      <c r="AO54" s="206"/>
      <c r="AP54" s="127"/>
      <c r="AQ54" s="136"/>
      <c r="AR54" s="81">
        <f>ROUND(ROUND(ROUND(Q44*AD50,0)*$AI$20,0)*AN54,0)-AP52</f>
        <v>298</v>
      </c>
      <c r="AS54" s="10"/>
    </row>
    <row r="55" spans="1:45" ht="14.1" x14ac:dyDescent="0.3">
      <c r="A55" s="7">
        <v>71</v>
      </c>
      <c r="B55" s="9">
        <v>8141</v>
      </c>
      <c r="C55" s="6" t="s">
        <v>3357</v>
      </c>
      <c r="D55" s="106"/>
      <c r="E55" s="107"/>
      <c r="F55" s="108"/>
      <c r="G55" s="198" t="s">
        <v>1248</v>
      </c>
      <c r="H55" s="199"/>
      <c r="I55" s="199"/>
      <c r="J55" s="200"/>
      <c r="K55" s="1" t="s">
        <v>1247</v>
      </c>
      <c r="L55" s="1"/>
      <c r="M55" s="1"/>
      <c r="N55" s="1"/>
      <c r="O55" s="1"/>
      <c r="P55" s="1"/>
      <c r="Q55" s="142"/>
      <c r="R55" s="142"/>
      <c r="S55" s="1"/>
      <c r="T55" s="38"/>
      <c r="U55" s="39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62"/>
      <c r="AG55" s="63"/>
      <c r="AH55" s="132"/>
      <c r="AI55" s="132"/>
      <c r="AJ55" s="62"/>
      <c r="AK55" s="172"/>
      <c r="AL55" s="45"/>
      <c r="AM55" s="54"/>
      <c r="AN55" s="174"/>
      <c r="AO55" s="174"/>
      <c r="AP55" s="174"/>
      <c r="AQ55" s="173"/>
      <c r="AR55" s="81">
        <f>ROUND(Q56*$AI$20,0)</f>
        <v>436</v>
      </c>
      <c r="AS55" s="10"/>
    </row>
    <row r="56" spans="1:45" ht="14.1" x14ac:dyDescent="0.3">
      <c r="A56" s="7">
        <v>71</v>
      </c>
      <c r="B56" s="9">
        <v>8142</v>
      </c>
      <c r="C56" s="6" t="s">
        <v>3356</v>
      </c>
      <c r="D56" s="106"/>
      <c r="E56" s="107"/>
      <c r="F56" s="108"/>
      <c r="G56" s="198"/>
      <c r="H56" s="199"/>
      <c r="I56" s="199"/>
      <c r="J56" s="200"/>
      <c r="K56" s="39" t="s">
        <v>1246</v>
      </c>
      <c r="L56" s="1"/>
      <c r="M56" s="1"/>
      <c r="N56" s="1"/>
      <c r="O56" s="1"/>
      <c r="P56" s="1"/>
      <c r="Q56" s="201">
        <f>'26障害児入所施設(基本１） '!$Q$56</f>
        <v>623</v>
      </c>
      <c r="R56" s="201"/>
      <c r="S56" s="1" t="s">
        <v>853</v>
      </c>
      <c r="T56" s="38"/>
      <c r="U56" s="5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61"/>
      <c r="AH56" s="51"/>
      <c r="AI56" s="51"/>
      <c r="AJ56" s="71"/>
      <c r="AK56" s="202" t="s">
        <v>1387</v>
      </c>
      <c r="AL56" s="140" t="s">
        <v>1220</v>
      </c>
      <c r="AM56" s="44" t="s">
        <v>1217</v>
      </c>
      <c r="AN56" s="135">
        <v>0.7</v>
      </c>
      <c r="AO56" s="135"/>
      <c r="AP56" s="135"/>
      <c r="AQ56" s="137"/>
      <c r="AR56" s="81">
        <f>ROUND(ROUND(Q56*$AI$20,0)*AN56,0)</f>
        <v>305</v>
      </c>
      <c r="AS56" s="10"/>
    </row>
    <row r="57" spans="1:45" ht="14.1" x14ac:dyDescent="0.3">
      <c r="A57" s="7">
        <v>71</v>
      </c>
      <c r="B57" s="9" t="s">
        <v>189</v>
      </c>
      <c r="C57" s="6" t="s">
        <v>3355</v>
      </c>
      <c r="D57" s="106"/>
      <c r="E57" s="107"/>
      <c r="F57" s="108"/>
      <c r="G57" s="198"/>
      <c r="H57" s="199"/>
      <c r="I57" s="199"/>
      <c r="J57" s="200"/>
      <c r="K57" s="119"/>
      <c r="L57" s="119"/>
      <c r="M57" s="1"/>
      <c r="N57" s="1"/>
      <c r="O57" s="1"/>
      <c r="P57" s="1"/>
      <c r="Q57" s="171"/>
      <c r="R57" s="171"/>
      <c r="S57" s="1"/>
      <c r="T57" s="1"/>
      <c r="U57" s="5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106"/>
      <c r="AH57" s="122"/>
      <c r="AI57" s="134"/>
      <c r="AJ57" s="138"/>
      <c r="AK57" s="203"/>
      <c r="AL57" s="40" t="s">
        <v>1219</v>
      </c>
      <c r="AM57" s="46" t="s">
        <v>1217</v>
      </c>
      <c r="AN57" s="128">
        <v>0.5</v>
      </c>
      <c r="AO57" s="135"/>
      <c r="AP57" s="135"/>
      <c r="AQ57" s="137"/>
      <c r="AR57" s="81">
        <f>ROUND(ROUND(Q56*$AI$20,0)*AN57,0)</f>
        <v>218</v>
      </c>
      <c r="AS57" s="10"/>
    </row>
    <row r="58" spans="1:45" ht="14.1" x14ac:dyDescent="0.3">
      <c r="A58" s="7">
        <v>71</v>
      </c>
      <c r="B58" s="9" t="s">
        <v>188</v>
      </c>
      <c r="C58" s="6" t="s">
        <v>3354</v>
      </c>
      <c r="D58" s="106"/>
      <c r="E58" s="107"/>
      <c r="F58" s="108"/>
      <c r="G58" s="198"/>
      <c r="H58" s="199"/>
      <c r="I58" s="199"/>
      <c r="J58" s="200"/>
      <c r="K58" s="119"/>
      <c r="L58" s="119"/>
      <c r="M58" s="1"/>
      <c r="N58" s="1"/>
      <c r="O58" s="1"/>
      <c r="P58" s="1"/>
      <c r="Q58" s="171"/>
      <c r="R58" s="171"/>
      <c r="S58" s="1"/>
      <c r="T58" s="1"/>
      <c r="U58" s="5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06"/>
      <c r="AH58" s="122"/>
      <c r="AI58" s="134"/>
      <c r="AJ58" s="138"/>
      <c r="AK58" s="140"/>
      <c r="AL58" s="55"/>
      <c r="AM58" s="44"/>
      <c r="AN58" s="135"/>
      <c r="AO58" s="204" t="s">
        <v>1218</v>
      </c>
      <c r="AP58" s="44">
        <v>5</v>
      </c>
      <c r="AQ58" s="161" t="s">
        <v>1385</v>
      </c>
      <c r="AR58" s="81">
        <f>ROUND(Q56*$AI$20,0)-AP58</f>
        <v>431</v>
      </c>
      <c r="AS58" s="10"/>
    </row>
    <row r="59" spans="1:45" ht="14.1" x14ac:dyDescent="0.3">
      <c r="A59" s="7">
        <v>71</v>
      </c>
      <c r="B59" s="9" t="s">
        <v>187</v>
      </c>
      <c r="C59" s="6" t="s">
        <v>3353</v>
      </c>
      <c r="D59" s="106"/>
      <c r="E59" s="107"/>
      <c r="F59" s="108"/>
      <c r="G59" s="198"/>
      <c r="H59" s="199"/>
      <c r="I59" s="199"/>
      <c r="J59" s="200"/>
      <c r="K59" s="119"/>
      <c r="L59" s="119"/>
      <c r="M59" s="1"/>
      <c r="N59" s="1"/>
      <c r="O59" s="1"/>
      <c r="P59" s="1"/>
      <c r="Q59" s="171"/>
      <c r="R59" s="171"/>
      <c r="S59" s="1"/>
      <c r="T59" s="1"/>
      <c r="U59" s="5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106"/>
      <c r="AH59" s="122"/>
      <c r="AI59" s="134"/>
      <c r="AJ59" s="138"/>
      <c r="AK59" s="202" t="s">
        <v>1387</v>
      </c>
      <c r="AL59" s="140" t="s">
        <v>1220</v>
      </c>
      <c r="AM59" s="44" t="s">
        <v>1217</v>
      </c>
      <c r="AN59" s="135">
        <v>0.7</v>
      </c>
      <c r="AO59" s="205"/>
      <c r="AP59" s="134"/>
      <c r="AQ59" s="138"/>
      <c r="AR59" s="81">
        <f>ROUND(ROUND(Q56*$AI$20,0)*AN59,0)-AP58</f>
        <v>300</v>
      </c>
      <c r="AS59" s="10"/>
    </row>
    <row r="60" spans="1:45" ht="14.1" x14ac:dyDescent="0.3">
      <c r="A60" s="7">
        <v>71</v>
      </c>
      <c r="B60" s="9" t="s">
        <v>186</v>
      </c>
      <c r="C60" s="6" t="s">
        <v>3352</v>
      </c>
      <c r="D60" s="106"/>
      <c r="E60" s="107"/>
      <c r="F60" s="108"/>
      <c r="G60" s="198"/>
      <c r="H60" s="199"/>
      <c r="I60" s="199"/>
      <c r="J60" s="200"/>
      <c r="K60" s="119"/>
      <c r="L60" s="119"/>
      <c r="M60" s="1"/>
      <c r="N60" s="1"/>
      <c r="O60" s="1"/>
      <c r="P60" s="1"/>
      <c r="Q60" s="171"/>
      <c r="R60" s="171"/>
      <c r="S60" s="1"/>
      <c r="T60" s="1"/>
      <c r="U60" s="5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106"/>
      <c r="AH60" s="122"/>
      <c r="AI60" s="134"/>
      <c r="AJ60" s="138"/>
      <c r="AK60" s="203"/>
      <c r="AL60" s="40" t="s">
        <v>1219</v>
      </c>
      <c r="AM60" s="46" t="s">
        <v>1217</v>
      </c>
      <c r="AN60" s="128">
        <v>0.5</v>
      </c>
      <c r="AO60" s="206"/>
      <c r="AP60" s="127"/>
      <c r="AQ60" s="136"/>
      <c r="AR60" s="81">
        <f>ROUND(ROUND(Q56*$AI$20,0)*AN60,0)-AP58</f>
        <v>213</v>
      </c>
      <c r="AS60" s="10"/>
    </row>
    <row r="61" spans="1:45" ht="14.1" x14ac:dyDescent="0.3">
      <c r="A61" s="7">
        <v>71</v>
      </c>
      <c r="B61" s="9">
        <v>8143</v>
      </c>
      <c r="C61" s="6" t="s">
        <v>3351</v>
      </c>
      <c r="D61" s="106"/>
      <c r="E61" s="107"/>
      <c r="F61" s="108"/>
      <c r="G61" s="198"/>
      <c r="H61" s="199"/>
      <c r="I61" s="199"/>
      <c r="J61" s="200"/>
      <c r="K61" s="39"/>
      <c r="L61" s="1"/>
      <c r="M61" s="1"/>
      <c r="N61" s="1"/>
      <c r="O61" s="1"/>
      <c r="P61" s="1"/>
      <c r="Q61" s="179"/>
      <c r="R61" s="179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61"/>
      <c r="AH61" s="51"/>
      <c r="AI61" s="51"/>
      <c r="AJ61" s="71"/>
      <c r="AK61" s="140"/>
      <c r="AL61" s="55"/>
      <c r="AM61" s="44"/>
      <c r="AN61" s="135"/>
      <c r="AO61" s="135"/>
      <c r="AP61" s="135"/>
      <c r="AQ61" s="137"/>
      <c r="AR61" s="81">
        <f>ROUND(ROUND(Q56*AD62,0)*$AI$20,0)</f>
        <v>421</v>
      </c>
      <c r="AS61" s="10"/>
    </row>
    <row r="62" spans="1:45" ht="14.1" x14ac:dyDescent="0.3">
      <c r="A62" s="7">
        <v>71</v>
      </c>
      <c r="B62" s="9">
        <v>8144</v>
      </c>
      <c r="C62" s="6" t="s">
        <v>3350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79"/>
      <c r="R62" s="179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61"/>
      <c r="AH62" s="51"/>
      <c r="AI62" s="51"/>
      <c r="AJ62" s="71"/>
      <c r="AK62" s="202" t="s">
        <v>1387</v>
      </c>
      <c r="AL62" s="140" t="s">
        <v>1220</v>
      </c>
      <c r="AM62" s="44" t="s">
        <v>1217</v>
      </c>
      <c r="AN62" s="135">
        <v>0.7</v>
      </c>
      <c r="AO62" s="135"/>
      <c r="AP62" s="135"/>
      <c r="AQ62" s="137"/>
      <c r="AR62" s="81">
        <f>ROUND(ROUND(ROUND(Q56*AD62:AD62,0)*$AI$20,0)*AN62,0)</f>
        <v>295</v>
      </c>
      <c r="AS62" s="10"/>
    </row>
    <row r="63" spans="1:45" ht="14.1" x14ac:dyDescent="0.3">
      <c r="A63" s="7">
        <v>71</v>
      </c>
      <c r="B63" s="9" t="s">
        <v>185</v>
      </c>
      <c r="C63" s="6" t="s">
        <v>3349</v>
      </c>
      <c r="D63" s="106"/>
      <c r="E63" s="107"/>
      <c r="F63" s="108"/>
      <c r="G63" s="39"/>
      <c r="H63" s="1"/>
      <c r="I63" s="1"/>
      <c r="J63" s="38"/>
      <c r="K63" s="119"/>
      <c r="L63" s="119"/>
      <c r="M63" s="1"/>
      <c r="N63" s="1"/>
      <c r="O63" s="1"/>
      <c r="P63" s="1"/>
      <c r="Q63" s="171"/>
      <c r="R63" s="171"/>
      <c r="S63" s="1"/>
      <c r="T63" s="1"/>
      <c r="U63" s="5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106"/>
      <c r="AH63" s="122"/>
      <c r="AI63" s="134"/>
      <c r="AJ63" s="138"/>
      <c r="AK63" s="203"/>
      <c r="AL63" s="40" t="s">
        <v>1219</v>
      </c>
      <c r="AM63" s="46" t="s">
        <v>1217</v>
      </c>
      <c r="AN63" s="128">
        <v>0.5</v>
      </c>
      <c r="AO63" s="135"/>
      <c r="AP63" s="135"/>
      <c r="AQ63" s="137"/>
      <c r="AR63" s="81">
        <f>ROUND(ROUND(ROUND(Q56*AD62,0)*$AI$20,0)*AN63,0)</f>
        <v>211</v>
      </c>
      <c r="AS63" s="10"/>
    </row>
    <row r="64" spans="1:45" ht="14.1" x14ac:dyDescent="0.3">
      <c r="A64" s="7">
        <v>71</v>
      </c>
      <c r="B64" s="9" t="s">
        <v>184</v>
      </c>
      <c r="C64" s="6" t="s">
        <v>3348</v>
      </c>
      <c r="D64" s="106"/>
      <c r="E64" s="107"/>
      <c r="F64" s="108"/>
      <c r="G64" s="39"/>
      <c r="H64" s="1"/>
      <c r="I64" s="1"/>
      <c r="J64" s="38"/>
      <c r="K64" s="119"/>
      <c r="L64" s="119"/>
      <c r="M64" s="1"/>
      <c r="N64" s="1"/>
      <c r="O64" s="1"/>
      <c r="P64" s="1"/>
      <c r="Q64" s="171"/>
      <c r="R64" s="171"/>
      <c r="S64" s="1"/>
      <c r="T64" s="1"/>
      <c r="U64" s="5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06"/>
      <c r="AH64" s="122"/>
      <c r="AI64" s="134"/>
      <c r="AJ64" s="138"/>
      <c r="AK64" s="140"/>
      <c r="AL64" s="55"/>
      <c r="AM64" s="44"/>
      <c r="AN64" s="135"/>
      <c r="AO64" s="204" t="s">
        <v>1218</v>
      </c>
      <c r="AP64" s="44">
        <v>5</v>
      </c>
      <c r="AQ64" s="161" t="s">
        <v>1385</v>
      </c>
      <c r="AR64" s="81">
        <f>ROUND(ROUND(Q56*AD62,0)*$AI$20,0)-AP64</f>
        <v>416</v>
      </c>
      <c r="AS64" s="10"/>
    </row>
    <row r="65" spans="1:45" ht="14.1" x14ac:dyDescent="0.3">
      <c r="A65" s="7">
        <v>71</v>
      </c>
      <c r="B65" s="9" t="s">
        <v>183</v>
      </c>
      <c r="C65" s="6" t="s">
        <v>3347</v>
      </c>
      <c r="D65" s="106"/>
      <c r="E65" s="107"/>
      <c r="F65" s="108"/>
      <c r="G65" s="39"/>
      <c r="H65" s="1"/>
      <c r="I65" s="1"/>
      <c r="J65" s="38"/>
      <c r="K65" s="119"/>
      <c r="L65" s="119"/>
      <c r="M65" s="1"/>
      <c r="N65" s="1"/>
      <c r="O65" s="1"/>
      <c r="P65" s="1"/>
      <c r="Q65" s="171"/>
      <c r="R65" s="171"/>
      <c r="S65" s="1"/>
      <c r="T65" s="1"/>
      <c r="U65" s="5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106"/>
      <c r="AH65" s="122"/>
      <c r="AI65" s="134"/>
      <c r="AJ65" s="138"/>
      <c r="AK65" s="202" t="s">
        <v>1387</v>
      </c>
      <c r="AL65" s="140" t="s">
        <v>1220</v>
      </c>
      <c r="AM65" s="44" t="s">
        <v>1217</v>
      </c>
      <c r="AN65" s="135">
        <v>0.7</v>
      </c>
      <c r="AO65" s="205"/>
      <c r="AP65" s="134"/>
      <c r="AQ65" s="138"/>
      <c r="AR65" s="81">
        <f>ROUND(ROUND(ROUND(Q56*AD62,0)*$AI$20,0)*AN65,0)-AP64</f>
        <v>290</v>
      </c>
      <c r="AS65" s="10"/>
    </row>
    <row r="66" spans="1:45" ht="14.1" x14ac:dyDescent="0.3">
      <c r="A66" s="7">
        <v>71</v>
      </c>
      <c r="B66" s="9" t="s">
        <v>182</v>
      </c>
      <c r="C66" s="6" t="s">
        <v>3346</v>
      </c>
      <c r="D66" s="106"/>
      <c r="E66" s="107"/>
      <c r="F66" s="108"/>
      <c r="G66" s="39"/>
      <c r="H66" s="1"/>
      <c r="I66" s="1"/>
      <c r="J66" s="38"/>
      <c r="K66" s="119"/>
      <c r="L66" s="119"/>
      <c r="M66" s="1"/>
      <c r="N66" s="1"/>
      <c r="O66" s="1"/>
      <c r="P66" s="1"/>
      <c r="Q66" s="171"/>
      <c r="R66" s="171"/>
      <c r="S66" s="1"/>
      <c r="T66" s="1"/>
      <c r="U66" s="59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71"/>
      <c r="AG66" s="106"/>
      <c r="AH66" s="122"/>
      <c r="AI66" s="134"/>
      <c r="AJ66" s="138"/>
      <c r="AK66" s="203"/>
      <c r="AL66" s="40" t="s">
        <v>1219</v>
      </c>
      <c r="AM66" s="46" t="s">
        <v>1217</v>
      </c>
      <c r="AN66" s="128">
        <v>0.5</v>
      </c>
      <c r="AO66" s="206"/>
      <c r="AP66" s="127"/>
      <c r="AQ66" s="136"/>
      <c r="AR66" s="81">
        <f>ROUND(ROUND(ROUND(Q56*AD62,0)*$AI$20,0)*AN66,0)-AP64</f>
        <v>206</v>
      </c>
      <c r="AS66" s="10"/>
    </row>
    <row r="67" spans="1:45" ht="14.1" x14ac:dyDescent="0.3">
      <c r="A67" s="7">
        <v>71</v>
      </c>
      <c r="B67" s="9">
        <v>8145</v>
      </c>
      <c r="C67" s="6" t="s">
        <v>3345</v>
      </c>
      <c r="D67" s="106"/>
      <c r="E67" s="107"/>
      <c r="F67" s="108"/>
      <c r="G67" s="39"/>
      <c r="H67" s="1"/>
      <c r="I67" s="1"/>
      <c r="J67" s="58"/>
      <c r="K67" s="42" t="s">
        <v>1245</v>
      </c>
      <c r="L67" s="54"/>
      <c r="M67" s="54"/>
      <c r="N67" s="54"/>
      <c r="O67" s="54"/>
      <c r="P67" s="54"/>
      <c r="Q67" s="178"/>
      <c r="R67" s="178"/>
      <c r="S67" s="30"/>
      <c r="T67" s="43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63"/>
      <c r="AH67" s="132"/>
      <c r="AI67" s="132"/>
      <c r="AJ67" s="62"/>
      <c r="AK67" s="172"/>
      <c r="AL67" s="45"/>
      <c r="AM67" s="54"/>
      <c r="AN67" s="174"/>
      <c r="AO67" s="174"/>
      <c r="AP67" s="174"/>
      <c r="AQ67" s="173"/>
      <c r="AR67" s="81">
        <f>ROUND(Q68*$AI$20,0)</f>
        <v>727</v>
      </c>
      <c r="AS67" s="10"/>
    </row>
    <row r="68" spans="1:45" ht="14.1" x14ac:dyDescent="0.3">
      <c r="A68" s="7">
        <v>71</v>
      </c>
      <c r="B68" s="9">
        <v>8146</v>
      </c>
      <c r="C68" s="6" t="s">
        <v>3344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1">
        <f>'26障害児入所施設(基本１） '!$Q$68</f>
        <v>1039</v>
      </c>
      <c r="R68" s="201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61"/>
      <c r="AH68" s="51"/>
      <c r="AI68" s="51"/>
      <c r="AJ68" s="71"/>
      <c r="AK68" s="202" t="s">
        <v>1387</v>
      </c>
      <c r="AL68" s="140" t="s">
        <v>1220</v>
      </c>
      <c r="AM68" s="44" t="s">
        <v>1217</v>
      </c>
      <c r="AN68" s="135">
        <v>0.7</v>
      </c>
      <c r="AO68" s="135"/>
      <c r="AP68" s="135"/>
      <c r="AQ68" s="137"/>
      <c r="AR68" s="81">
        <f>ROUND(ROUND(Q68*$AI$20,0)*AN68,0)</f>
        <v>509</v>
      </c>
      <c r="AS68" s="10"/>
    </row>
    <row r="69" spans="1:45" ht="14.1" x14ac:dyDescent="0.3">
      <c r="A69" s="7">
        <v>71</v>
      </c>
      <c r="B69" s="9" t="s">
        <v>181</v>
      </c>
      <c r="C69" s="6" t="s">
        <v>3343</v>
      </c>
      <c r="D69" s="106"/>
      <c r="E69" s="107"/>
      <c r="F69" s="108"/>
      <c r="G69" s="39"/>
      <c r="H69" s="1"/>
      <c r="I69" s="1"/>
      <c r="J69" s="38"/>
      <c r="K69" s="59"/>
      <c r="L69" s="119"/>
      <c r="M69" s="1"/>
      <c r="N69" s="1"/>
      <c r="O69" s="1"/>
      <c r="P69" s="1"/>
      <c r="Q69" s="171"/>
      <c r="R69" s="171"/>
      <c r="S69" s="1"/>
      <c r="T69" s="1"/>
      <c r="U69" s="5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106"/>
      <c r="AH69" s="122"/>
      <c r="AI69" s="134"/>
      <c r="AJ69" s="138"/>
      <c r="AK69" s="203"/>
      <c r="AL69" s="40" t="s">
        <v>1219</v>
      </c>
      <c r="AM69" s="46" t="s">
        <v>1217</v>
      </c>
      <c r="AN69" s="128">
        <v>0.5</v>
      </c>
      <c r="AO69" s="135"/>
      <c r="AP69" s="135"/>
      <c r="AQ69" s="137"/>
      <c r="AR69" s="81">
        <f>ROUND(ROUND(Q68*$AI$20,0)*AN69,0)</f>
        <v>364</v>
      </c>
      <c r="AS69" s="10"/>
    </row>
    <row r="70" spans="1:45" ht="14.1" x14ac:dyDescent="0.3">
      <c r="A70" s="7">
        <v>71</v>
      </c>
      <c r="B70" s="9" t="s">
        <v>180</v>
      </c>
      <c r="C70" s="6" t="s">
        <v>3342</v>
      </c>
      <c r="D70" s="106"/>
      <c r="E70" s="107"/>
      <c r="F70" s="108"/>
      <c r="G70" s="39"/>
      <c r="H70" s="1"/>
      <c r="I70" s="1"/>
      <c r="J70" s="38"/>
      <c r="K70" s="59"/>
      <c r="L70" s="119"/>
      <c r="M70" s="1"/>
      <c r="N70" s="1"/>
      <c r="O70" s="1"/>
      <c r="P70" s="1"/>
      <c r="Q70" s="171"/>
      <c r="R70" s="171"/>
      <c r="S70" s="1"/>
      <c r="T70" s="1"/>
      <c r="U70" s="5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06"/>
      <c r="AH70" s="122"/>
      <c r="AI70" s="134"/>
      <c r="AJ70" s="138"/>
      <c r="AK70" s="140"/>
      <c r="AL70" s="55"/>
      <c r="AM70" s="44"/>
      <c r="AN70" s="135"/>
      <c r="AO70" s="204" t="s">
        <v>1218</v>
      </c>
      <c r="AP70" s="44">
        <v>5</v>
      </c>
      <c r="AQ70" s="161" t="s">
        <v>1385</v>
      </c>
      <c r="AR70" s="81">
        <f>ROUND(Q68*$AI$20,0)-AP70</f>
        <v>722</v>
      </c>
      <c r="AS70" s="10"/>
    </row>
    <row r="71" spans="1:45" ht="14.1" x14ac:dyDescent="0.3">
      <c r="A71" s="7">
        <v>71</v>
      </c>
      <c r="B71" s="9" t="s">
        <v>179</v>
      </c>
      <c r="C71" s="6" t="s">
        <v>3341</v>
      </c>
      <c r="D71" s="106"/>
      <c r="E71" s="107"/>
      <c r="F71" s="108"/>
      <c r="G71" s="39"/>
      <c r="H71" s="1"/>
      <c r="I71" s="1"/>
      <c r="J71" s="38"/>
      <c r="K71" s="59"/>
      <c r="L71" s="119"/>
      <c r="M71" s="1"/>
      <c r="N71" s="1"/>
      <c r="O71" s="1"/>
      <c r="P71" s="1"/>
      <c r="Q71" s="171"/>
      <c r="R71" s="171"/>
      <c r="S71" s="1"/>
      <c r="T71" s="1"/>
      <c r="U71" s="5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106"/>
      <c r="AH71" s="122"/>
      <c r="AI71" s="134"/>
      <c r="AJ71" s="138"/>
      <c r="AK71" s="202" t="s">
        <v>1387</v>
      </c>
      <c r="AL71" s="140" t="s">
        <v>1220</v>
      </c>
      <c r="AM71" s="44" t="s">
        <v>1217</v>
      </c>
      <c r="AN71" s="135">
        <v>0.7</v>
      </c>
      <c r="AO71" s="205"/>
      <c r="AP71" s="134"/>
      <c r="AQ71" s="138"/>
      <c r="AR71" s="81">
        <f>ROUND(ROUND(Q68*$AI$20,0)*AN71,0)-AP70</f>
        <v>504</v>
      </c>
      <c r="AS71" s="10"/>
    </row>
    <row r="72" spans="1:45" ht="14.1" x14ac:dyDescent="0.3">
      <c r="A72" s="7">
        <v>71</v>
      </c>
      <c r="B72" s="9" t="s">
        <v>178</v>
      </c>
      <c r="C72" s="6" t="s">
        <v>3340</v>
      </c>
      <c r="D72" s="106"/>
      <c r="E72" s="107"/>
      <c r="F72" s="108"/>
      <c r="G72" s="39"/>
      <c r="H72" s="1"/>
      <c r="I72" s="1"/>
      <c r="J72" s="38"/>
      <c r="K72" s="59"/>
      <c r="L72" s="119"/>
      <c r="M72" s="1"/>
      <c r="N72" s="1"/>
      <c r="O72" s="1"/>
      <c r="P72" s="1"/>
      <c r="Q72" s="171"/>
      <c r="R72" s="171"/>
      <c r="S72" s="1"/>
      <c r="T72" s="1"/>
      <c r="U72" s="6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106"/>
      <c r="AH72" s="122"/>
      <c r="AI72" s="134"/>
      <c r="AJ72" s="138"/>
      <c r="AK72" s="203"/>
      <c r="AL72" s="40" t="s">
        <v>1219</v>
      </c>
      <c r="AM72" s="46" t="s">
        <v>1217</v>
      </c>
      <c r="AN72" s="128">
        <v>0.5</v>
      </c>
      <c r="AO72" s="206"/>
      <c r="AP72" s="127"/>
      <c r="AQ72" s="136"/>
      <c r="AR72" s="81">
        <f>ROUND(ROUND(Q68*$AI$20,0)*AN72,0)-AP70</f>
        <v>359</v>
      </c>
      <c r="AS72" s="10"/>
    </row>
    <row r="73" spans="1:45" ht="14.1" x14ac:dyDescent="0.3">
      <c r="A73" s="7">
        <v>71</v>
      </c>
      <c r="B73" s="9">
        <v>8147</v>
      </c>
      <c r="C73" s="6" t="s">
        <v>3339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71"/>
      <c r="R73" s="171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61"/>
      <c r="AH73" s="51"/>
      <c r="AI73" s="51"/>
      <c r="AJ73" s="71"/>
      <c r="AK73" s="140"/>
      <c r="AL73" s="55"/>
      <c r="AM73" s="44"/>
      <c r="AN73" s="135"/>
      <c r="AO73" s="135"/>
      <c r="AP73" s="135"/>
      <c r="AQ73" s="137"/>
      <c r="AR73" s="81">
        <f>ROUND(ROUND(Q68*AD74,0)*$AI$20,0)</f>
        <v>702</v>
      </c>
      <c r="AS73" s="10"/>
    </row>
    <row r="74" spans="1:45" ht="14.1" x14ac:dyDescent="0.3">
      <c r="A74" s="7">
        <v>71</v>
      </c>
      <c r="B74" s="9">
        <v>8148</v>
      </c>
      <c r="C74" s="6" t="s">
        <v>3338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71"/>
      <c r="R74" s="171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61"/>
      <c r="AH74" s="51"/>
      <c r="AI74" s="51"/>
      <c r="AJ74" s="71"/>
      <c r="AK74" s="202" t="s">
        <v>1387</v>
      </c>
      <c r="AL74" s="140" t="s">
        <v>1220</v>
      </c>
      <c r="AM74" s="44" t="s">
        <v>1217</v>
      </c>
      <c r="AN74" s="135">
        <v>0.7</v>
      </c>
      <c r="AO74" s="135"/>
      <c r="AP74" s="135"/>
      <c r="AQ74" s="137"/>
      <c r="AR74" s="81">
        <f>ROUND(ROUND(ROUND(Q68*AD74:AD74,0)*$AI$20,0)*AN74,0)</f>
        <v>491</v>
      </c>
      <c r="AS74" s="10"/>
    </row>
    <row r="75" spans="1:45" ht="14.1" x14ac:dyDescent="0.3">
      <c r="A75" s="7">
        <v>71</v>
      </c>
      <c r="B75" s="9" t="s">
        <v>177</v>
      </c>
      <c r="C75" s="6" t="s">
        <v>3337</v>
      </c>
      <c r="D75" s="106"/>
      <c r="E75" s="107"/>
      <c r="F75" s="108"/>
      <c r="G75" s="39"/>
      <c r="H75" s="1"/>
      <c r="I75" s="1"/>
      <c r="J75" s="38"/>
      <c r="K75" s="59"/>
      <c r="L75" s="119"/>
      <c r="M75" s="1"/>
      <c r="N75" s="1"/>
      <c r="O75" s="1"/>
      <c r="P75" s="1"/>
      <c r="Q75" s="171"/>
      <c r="R75" s="171"/>
      <c r="S75" s="1"/>
      <c r="T75" s="1"/>
      <c r="U75" s="5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106"/>
      <c r="AH75" s="122"/>
      <c r="AI75" s="134"/>
      <c r="AJ75" s="138"/>
      <c r="AK75" s="203"/>
      <c r="AL75" s="40" t="s">
        <v>1219</v>
      </c>
      <c r="AM75" s="46" t="s">
        <v>1217</v>
      </c>
      <c r="AN75" s="128">
        <v>0.5</v>
      </c>
      <c r="AO75" s="135"/>
      <c r="AP75" s="135"/>
      <c r="AQ75" s="137"/>
      <c r="AR75" s="81">
        <f>ROUND(ROUND(ROUND(Q68*AD74,0)*$AI$20,0)*AN75,0)</f>
        <v>351</v>
      </c>
      <c r="AS75" s="10"/>
    </row>
    <row r="76" spans="1:45" ht="14.1" x14ac:dyDescent="0.3">
      <c r="A76" s="7">
        <v>71</v>
      </c>
      <c r="B76" s="9" t="s">
        <v>176</v>
      </c>
      <c r="C76" s="6" t="s">
        <v>3336</v>
      </c>
      <c r="D76" s="106"/>
      <c r="E76" s="107"/>
      <c r="F76" s="108"/>
      <c r="G76" s="39"/>
      <c r="H76" s="1"/>
      <c r="I76" s="1"/>
      <c r="J76" s="38"/>
      <c r="K76" s="59"/>
      <c r="L76" s="119"/>
      <c r="M76" s="1"/>
      <c r="N76" s="1"/>
      <c r="O76" s="1"/>
      <c r="P76" s="1"/>
      <c r="Q76" s="171"/>
      <c r="R76" s="171"/>
      <c r="S76" s="1"/>
      <c r="T76" s="1"/>
      <c r="U76" s="5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06"/>
      <c r="AH76" s="122"/>
      <c r="AI76" s="134"/>
      <c r="AJ76" s="138"/>
      <c r="AK76" s="140"/>
      <c r="AL76" s="55"/>
      <c r="AM76" s="44"/>
      <c r="AN76" s="135"/>
      <c r="AO76" s="204" t="s">
        <v>1218</v>
      </c>
      <c r="AP76" s="44">
        <v>5</v>
      </c>
      <c r="AQ76" s="161" t="s">
        <v>1385</v>
      </c>
      <c r="AR76" s="81">
        <f>ROUND(ROUND(Q68*AD74,0)*$AI$20,0)-AP76</f>
        <v>697</v>
      </c>
      <c r="AS76" s="10"/>
    </row>
    <row r="77" spans="1:45" ht="14.1" x14ac:dyDescent="0.3">
      <c r="A77" s="7">
        <v>71</v>
      </c>
      <c r="B77" s="9" t="s">
        <v>175</v>
      </c>
      <c r="C77" s="6" t="s">
        <v>3335</v>
      </c>
      <c r="D77" s="106"/>
      <c r="E77" s="107"/>
      <c r="F77" s="108"/>
      <c r="G77" s="39"/>
      <c r="H77" s="1"/>
      <c r="I77" s="1"/>
      <c r="J77" s="38"/>
      <c r="K77" s="59"/>
      <c r="L77" s="119"/>
      <c r="M77" s="1"/>
      <c r="N77" s="1"/>
      <c r="O77" s="1"/>
      <c r="P77" s="1"/>
      <c r="Q77" s="171"/>
      <c r="R77" s="171"/>
      <c r="S77" s="1"/>
      <c r="T77" s="1"/>
      <c r="U77" s="5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106"/>
      <c r="AH77" s="122"/>
      <c r="AI77" s="134"/>
      <c r="AJ77" s="138"/>
      <c r="AK77" s="202" t="s">
        <v>1387</v>
      </c>
      <c r="AL77" s="140" t="s">
        <v>1220</v>
      </c>
      <c r="AM77" s="44" t="s">
        <v>1217</v>
      </c>
      <c r="AN77" s="135">
        <v>0.7</v>
      </c>
      <c r="AO77" s="205"/>
      <c r="AP77" s="134"/>
      <c r="AQ77" s="138"/>
      <c r="AR77" s="81">
        <f>ROUND(ROUND(ROUND(Q68*AD74,0)*$AI$20,0)*AN77,0)-AP76</f>
        <v>486</v>
      </c>
      <c r="AS77" s="10"/>
    </row>
    <row r="78" spans="1:45" ht="14.1" x14ac:dyDescent="0.3">
      <c r="A78" s="7">
        <v>71</v>
      </c>
      <c r="B78" s="9" t="s">
        <v>174</v>
      </c>
      <c r="C78" s="6" t="s">
        <v>3334</v>
      </c>
      <c r="D78" s="106"/>
      <c r="E78" s="107"/>
      <c r="F78" s="108"/>
      <c r="G78" s="39"/>
      <c r="H78" s="1"/>
      <c r="I78" s="1"/>
      <c r="J78" s="38"/>
      <c r="K78" s="67"/>
      <c r="L78" s="65"/>
      <c r="M78" s="4"/>
      <c r="N78" s="4"/>
      <c r="O78" s="4"/>
      <c r="P78" s="4"/>
      <c r="Q78" s="170"/>
      <c r="R78" s="170"/>
      <c r="S78" s="4"/>
      <c r="T78" s="4"/>
      <c r="U78" s="6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39"/>
      <c r="AG78" s="106"/>
      <c r="AH78" s="122"/>
      <c r="AI78" s="134"/>
      <c r="AJ78" s="138"/>
      <c r="AK78" s="203"/>
      <c r="AL78" s="40" t="s">
        <v>1219</v>
      </c>
      <c r="AM78" s="46" t="s">
        <v>1217</v>
      </c>
      <c r="AN78" s="128">
        <v>0.5</v>
      </c>
      <c r="AO78" s="206"/>
      <c r="AP78" s="127"/>
      <c r="AQ78" s="136"/>
      <c r="AR78" s="81">
        <f>ROUND(ROUND(ROUND(Q68*AD74,0)*$AI$20,0)*AN78,0)-AP76</f>
        <v>346</v>
      </c>
      <c r="AS78" s="10"/>
    </row>
    <row r="79" spans="1:45" ht="14.1" x14ac:dyDescent="0.3">
      <c r="A79" s="7">
        <v>71</v>
      </c>
      <c r="B79" s="9">
        <v>8149</v>
      </c>
      <c r="C79" s="6" t="s">
        <v>3333</v>
      </c>
      <c r="D79" s="106"/>
      <c r="E79" s="107"/>
      <c r="F79" s="108"/>
      <c r="G79" s="39"/>
      <c r="H79" s="1"/>
      <c r="I79" s="1"/>
      <c r="J79" s="58"/>
      <c r="K79" s="1" t="s">
        <v>1244</v>
      </c>
      <c r="L79" s="119"/>
      <c r="M79" s="119"/>
      <c r="N79" s="119"/>
      <c r="O79" s="119"/>
      <c r="P79" s="119"/>
      <c r="Q79" s="171"/>
      <c r="R79" s="171"/>
      <c r="S79" s="1"/>
      <c r="T79" s="1"/>
      <c r="U79" s="39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62"/>
      <c r="AG79" s="63"/>
      <c r="AH79" s="132"/>
      <c r="AI79" s="132"/>
      <c r="AJ79" s="62"/>
      <c r="AK79" s="172"/>
      <c r="AL79" s="45"/>
      <c r="AM79" s="54"/>
      <c r="AN79" s="174"/>
      <c r="AO79" s="174"/>
      <c r="AP79" s="174"/>
      <c r="AQ79" s="173"/>
      <c r="AR79" s="81">
        <f>ROUND(Q80*$AI$20,0)</f>
        <v>575</v>
      </c>
      <c r="AS79" s="10"/>
    </row>
    <row r="80" spans="1:45" ht="14.1" x14ac:dyDescent="0.3">
      <c r="A80" s="7">
        <v>71</v>
      </c>
      <c r="B80" s="9">
        <v>8150</v>
      </c>
      <c r="C80" s="6" t="s">
        <v>3332</v>
      </c>
      <c r="D80" s="106"/>
      <c r="E80" s="107"/>
      <c r="F80" s="108"/>
      <c r="G80" s="39"/>
      <c r="H80" s="1"/>
      <c r="I80" s="1"/>
      <c r="J80" s="58"/>
      <c r="K80" s="119"/>
      <c r="L80" s="119"/>
      <c r="M80" s="119"/>
      <c r="N80" s="119"/>
      <c r="O80" s="119"/>
      <c r="P80" s="119"/>
      <c r="Q80" s="201">
        <f>'26障害児入所施設(基本１） '!$Q$80</f>
        <v>822</v>
      </c>
      <c r="R80" s="201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61"/>
      <c r="AH80" s="51"/>
      <c r="AI80" s="51"/>
      <c r="AJ80" s="71"/>
      <c r="AK80" s="202" t="s">
        <v>1387</v>
      </c>
      <c r="AL80" s="140" t="s">
        <v>1220</v>
      </c>
      <c r="AM80" s="44" t="s">
        <v>1217</v>
      </c>
      <c r="AN80" s="135">
        <v>0.7</v>
      </c>
      <c r="AO80" s="135"/>
      <c r="AP80" s="135"/>
      <c r="AQ80" s="137"/>
      <c r="AR80" s="81">
        <f>ROUND(ROUND(Q80*$AI$20,0)*AN80,0)</f>
        <v>403</v>
      </c>
      <c r="AS80" s="10"/>
    </row>
    <row r="81" spans="1:45" ht="14.1" x14ac:dyDescent="0.3">
      <c r="A81" s="7">
        <v>71</v>
      </c>
      <c r="B81" s="9" t="s">
        <v>173</v>
      </c>
      <c r="C81" s="6" t="s">
        <v>3331</v>
      </c>
      <c r="D81" s="106"/>
      <c r="E81" s="107"/>
      <c r="F81" s="108"/>
      <c r="G81" s="39"/>
      <c r="H81" s="1"/>
      <c r="I81" s="1"/>
      <c r="J81" s="38"/>
      <c r="K81" s="119"/>
      <c r="L81" s="119"/>
      <c r="M81" s="1"/>
      <c r="N81" s="1"/>
      <c r="O81" s="1"/>
      <c r="P81" s="1"/>
      <c r="Q81" s="171"/>
      <c r="R81" s="171"/>
      <c r="S81" s="1"/>
      <c r="T81" s="1"/>
      <c r="U81" s="5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106"/>
      <c r="AH81" s="122"/>
      <c r="AI81" s="134"/>
      <c r="AJ81" s="138"/>
      <c r="AK81" s="203"/>
      <c r="AL81" s="40" t="s">
        <v>1219</v>
      </c>
      <c r="AM81" s="46" t="s">
        <v>1217</v>
      </c>
      <c r="AN81" s="128">
        <v>0.5</v>
      </c>
      <c r="AO81" s="135"/>
      <c r="AP81" s="135"/>
      <c r="AQ81" s="137"/>
      <c r="AR81" s="81">
        <f>ROUND(ROUND(Q80*$AI$20,0)*AN81,0)</f>
        <v>288</v>
      </c>
      <c r="AS81" s="10"/>
    </row>
    <row r="82" spans="1:45" ht="14.1" x14ac:dyDescent="0.3">
      <c r="A82" s="7">
        <v>71</v>
      </c>
      <c r="B82" s="9" t="s">
        <v>172</v>
      </c>
      <c r="C82" s="6" t="s">
        <v>3330</v>
      </c>
      <c r="D82" s="106"/>
      <c r="E82" s="107"/>
      <c r="F82" s="108"/>
      <c r="G82" s="39"/>
      <c r="H82" s="1"/>
      <c r="I82" s="1"/>
      <c r="J82" s="38"/>
      <c r="K82" s="119"/>
      <c r="L82" s="119"/>
      <c r="M82" s="1"/>
      <c r="N82" s="1"/>
      <c r="O82" s="1"/>
      <c r="P82" s="1"/>
      <c r="Q82" s="171"/>
      <c r="R82" s="171"/>
      <c r="S82" s="1"/>
      <c r="T82" s="1"/>
      <c r="U82" s="5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06"/>
      <c r="AH82" s="122"/>
      <c r="AI82" s="134"/>
      <c r="AJ82" s="138"/>
      <c r="AK82" s="140"/>
      <c r="AL82" s="55"/>
      <c r="AM82" s="44"/>
      <c r="AN82" s="135"/>
      <c r="AO82" s="204" t="s">
        <v>1218</v>
      </c>
      <c r="AP82" s="44">
        <v>5</v>
      </c>
      <c r="AQ82" s="161" t="s">
        <v>1385</v>
      </c>
      <c r="AR82" s="81">
        <f>ROUND(Q80*$AI$20,0)-AP82</f>
        <v>570</v>
      </c>
      <c r="AS82" s="10"/>
    </row>
    <row r="83" spans="1:45" ht="14.1" x14ac:dyDescent="0.3">
      <c r="A83" s="7">
        <v>71</v>
      </c>
      <c r="B83" s="9" t="s">
        <v>171</v>
      </c>
      <c r="C83" s="6" t="s">
        <v>3329</v>
      </c>
      <c r="D83" s="106"/>
      <c r="E83" s="107"/>
      <c r="F83" s="108"/>
      <c r="G83" s="39"/>
      <c r="H83" s="1"/>
      <c r="I83" s="1"/>
      <c r="J83" s="38"/>
      <c r="K83" s="119"/>
      <c r="L83" s="119"/>
      <c r="M83" s="1"/>
      <c r="N83" s="1"/>
      <c r="O83" s="1"/>
      <c r="P83" s="1"/>
      <c r="Q83" s="171"/>
      <c r="R83" s="171"/>
      <c r="S83" s="1"/>
      <c r="T83" s="1"/>
      <c r="U83" s="5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106"/>
      <c r="AH83" s="122"/>
      <c r="AI83" s="134"/>
      <c r="AJ83" s="138"/>
      <c r="AK83" s="202" t="s">
        <v>1387</v>
      </c>
      <c r="AL83" s="140" t="s">
        <v>1220</v>
      </c>
      <c r="AM83" s="44" t="s">
        <v>1217</v>
      </c>
      <c r="AN83" s="135">
        <v>0.7</v>
      </c>
      <c r="AO83" s="205"/>
      <c r="AP83" s="134"/>
      <c r="AQ83" s="138"/>
      <c r="AR83" s="81">
        <f>ROUND(ROUND(Q80*$AI$20,0)*AN83,0)-AP82</f>
        <v>398</v>
      </c>
      <c r="AS83" s="10"/>
    </row>
    <row r="84" spans="1:45" ht="14.1" x14ac:dyDescent="0.3">
      <c r="A84" s="7">
        <v>71</v>
      </c>
      <c r="B84" s="9" t="s">
        <v>170</v>
      </c>
      <c r="C84" s="6" t="s">
        <v>3328</v>
      </c>
      <c r="D84" s="106"/>
      <c r="E84" s="107"/>
      <c r="F84" s="108"/>
      <c r="G84" s="39"/>
      <c r="H84" s="1"/>
      <c r="I84" s="1"/>
      <c r="J84" s="38"/>
      <c r="K84" s="119"/>
      <c r="L84" s="119"/>
      <c r="M84" s="1"/>
      <c r="N84" s="1"/>
      <c r="O84" s="1"/>
      <c r="P84" s="1"/>
      <c r="Q84" s="171"/>
      <c r="R84" s="171"/>
      <c r="S84" s="1"/>
      <c r="T84" s="1"/>
      <c r="U84" s="5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106"/>
      <c r="AH84" s="122"/>
      <c r="AI84" s="134"/>
      <c r="AJ84" s="138"/>
      <c r="AK84" s="203"/>
      <c r="AL84" s="40" t="s">
        <v>1219</v>
      </c>
      <c r="AM84" s="46" t="s">
        <v>1217</v>
      </c>
      <c r="AN84" s="128">
        <v>0.5</v>
      </c>
      <c r="AO84" s="206"/>
      <c r="AP84" s="127"/>
      <c r="AQ84" s="136"/>
      <c r="AR84" s="81">
        <f>ROUND(ROUND(Q80*$AI$20,0)*AN84,0)-AP82</f>
        <v>283</v>
      </c>
      <c r="AS84" s="10"/>
    </row>
    <row r="85" spans="1:45" ht="14.1" x14ac:dyDescent="0.3">
      <c r="A85" s="7">
        <v>71</v>
      </c>
      <c r="B85" s="9">
        <v>8151</v>
      </c>
      <c r="C85" s="6" t="s">
        <v>3327</v>
      </c>
      <c r="D85" s="106"/>
      <c r="E85" s="107"/>
      <c r="F85" s="108"/>
      <c r="G85" s="39"/>
      <c r="H85" s="1"/>
      <c r="I85" s="1"/>
      <c r="J85" s="58"/>
      <c r="K85" s="59"/>
      <c r="L85" s="119"/>
      <c r="M85" s="119"/>
      <c r="N85" s="119"/>
      <c r="O85" s="119"/>
      <c r="P85" s="119"/>
      <c r="Q85" s="171"/>
      <c r="R85" s="171"/>
      <c r="S85" s="1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61"/>
      <c r="AH85" s="51"/>
      <c r="AI85" s="51"/>
      <c r="AJ85" s="71"/>
      <c r="AK85" s="140"/>
      <c r="AL85" s="55"/>
      <c r="AM85" s="44"/>
      <c r="AN85" s="135"/>
      <c r="AO85" s="135"/>
      <c r="AP85" s="135"/>
      <c r="AQ85" s="137"/>
      <c r="AR85" s="81">
        <f>ROUND(ROUND(Q80*AD86,0)*$AI$20,0)</f>
        <v>555</v>
      </c>
      <c r="AS85" s="10"/>
    </row>
    <row r="86" spans="1:45" ht="14.1" x14ac:dyDescent="0.3">
      <c r="A86" s="7">
        <v>71</v>
      </c>
      <c r="B86" s="9">
        <v>8152</v>
      </c>
      <c r="C86" s="6" t="s">
        <v>3326</v>
      </c>
      <c r="D86" s="106"/>
      <c r="E86" s="107"/>
      <c r="F86" s="108"/>
      <c r="G86" s="39"/>
      <c r="H86" s="1"/>
      <c r="I86" s="1"/>
      <c r="J86" s="58"/>
      <c r="K86" s="59"/>
      <c r="L86" s="119"/>
      <c r="M86" s="119"/>
      <c r="N86" s="119"/>
      <c r="O86" s="119"/>
      <c r="P86" s="119"/>
      <c r="Q86" s="171"/>
      <c r="R86" s="171"/>
      <c r="S86" s="1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61"/>
      <c r="AH86" s="51"/>
      <c r="AI86" s="51"/>
      <c r="AJ86" s="71"/>
      <c r="AK86" s="202" t="s">
        <v>1387</v>
      </c>
      <c r="AL86" s="140" t="s">
        <v>1220</v>
      </c>
      <c r="AM86" s="44" t="s">
        <v>1217</v>
      </c>
      <c r="AN86" s="135">
        <v>0.7</v>
      </c>
      <c r="AO86" s="135"/>
      <c r="AP86" s="135"/>
      <c r="AQ86" s="137"/>
      <c r="AR86" s="81">
        <f>ROUND(ROUND(ROUND(Q80*AD86:AD86,0)*$AI$20,0)*AN86,0)</f>
        <v>389</v>
      </c>
      <c r="AS86" s="10"/>
    </row>
    <row r="87" spans="1:45" ht="14.1" x14ac:dyDescent="0.3">
      <c r="A87" s="7">
        <v>71</v>
      </c>
      <c r="B87" s="9" t="s">
        <v>169</v>
      </c>
      <c r="C87" s="6" t="s">
        <v>3325</v>
      </c>
      <c r="D87" s="106"/>
      <c r="E87" s="107"/>
      <c r="F87" s="108"/>
      <c r="G87" s="39"/>
      <c r="H87" s="1"/>
      <c r="I87" s="1"/>
      <c r="J87" s="38"/>
      <c r="K87" s="119"/>
      <c r="L87" s="119"/>
      <c r="M87" s="1"/>
      <c r="N87" s="1"/>
      <c r="O87" s="1"/>
      <c r="P87" s="1"/>
      <c r="Q87" s="171"/>
      <c r="R87" s="171"/>
      <c r="S87" s="1"/>
      <c r="T87" s="1"/>
      <c r="U87" s="5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106"/>
      <c r="AH87" s="122"/>
      <c r="AI87" s="134"/>
      <c r="AJ87" s="138"/>
      <c r="AK87" s="203"/>
      <c r="AL87" s="40" t="s">
        <v>1219</v>
      </c>
      <c r="AM87" s="46" t="s">
        <v>1217</v>
      </c>
      <c r="AN87" s="128">
        <v>0.5</v>
      </c>
      <c r="AO87" s="135"/>
      <c r="AP87" s="135"/>
      <c r="AQ87" s="137"/>
      <c r="AR87" s="81">
        <f>ROUND(ROUND(ROUND(Q80*AD86,0)*$AI$20,0)*AN87,0)</f>
        <v>278</v>
      </c>
      <c r="AS87" s="10"/>
    </row>
    <row r="88" spans="1:45" ht="14.1" x14ac:dyDescent="0.3">
      <c r="A88" s="7">
        <v>71</v>
      </c>
      <c r="B88" s="9" t="s">
        <v>168</v>
      </c>
      <c r="C88" s="6" t="s">
        <v>3324</v>
      </c>
      <c r="D88" s="106"/>
      <c r="E88" s="107"/>
      <c r="F88" s="108"/>
      <c r="G88" s="39"/>
      <c r="H88" s="1"/>
      <c r="I88" s="1"/>
      <c r="J88" s="38"/>
      <c r="K88" s="119"/>
      <c r="L88" s="119"/>
      <c r="M88" s="1"/>
      <c r="N88" s="1"/>
      <c r="O88" s="1"/>
      <c r="P88" s="1"/>
      <c r="Q88" s="171"/>
      <c r="R88" s="171"/>
      <c r="S88" s="1"/>
      <c r="T88" s="1"/>
      <c r="U88" s="5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06"/>
      <c r="AH88" s="122"/>
      <c r="AI88" s="134"/>
      <c r="AJ88" s="138"/>
      <c r="AK88" s="140"/>
      <c r="AL88" s="55"/>
      <c r="AM88" s="44"/>
      <c r="AN88" s="135"/>
      <c r="AO88" s="204" t="s">
        <v>1218</v>
      </c>
      <c r="AP88" s="44">
        <v>5</v>
      </c>
      <c r="AQ88" s="161" t="s">
        <v>1385</v>
      </c>
      <c r="AR88" s="81">
        <f>ROUND(ROUND(Q80*AD86,0)*$AI$20,0)-AP88</f>
        <v>550</v>
      </c>
      <c r="AS88" s="10"/>
    </row>
    <row r="89" spans="1:45" ht="14.1" x14ac:dyDescent="0.3">
      <c r="A89" s="7">
        <v>71</v>
      </c>
      <c r="B89" s="9" t="s">
        <v>167</v>
      </c>
      <c r="C89" s="6" t="s">
        <v>3323</v>
      </c>
      <c r="D89" s="106"/>
      <c r="E89" s="107"/>
      <c r="F89" s="108"/>
      <c r="G89" s="39"/>
      <c r="H89" s="1"/>
      <c r="I89" s="1"/>
      <c r="J89" s="38"/>
      <c r="K89" s="119"/>
      <c r="L89" s="119"/>
      <c r="M89" s="1"/>
      <c r="N89" s="1"/>
      <c r="O89" s="1"/>
      <c r="P89" s="1"/>
      <c r="Q89" s="171"/>
      <c r="R89" s="171"/>
      <c r="S89" s="1"/>
      <c r="T89" s="1"/>
      <c r="U89" s="5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106"/>
      <c r="AH89" s="122"/>
      <c r="AI89" s="134"/>
      <c r="AJ89" s="138"/>
      <c r="AK89" s="202" t="s">
        <v>1387</v>
      </c>
      <c r="AL89" s="140" t="s">
        <v>1220</v>
      </c>
      <c r="AM89" s="44" t="s">
        <v>1217</v>
      </c>
      <c r="AN89" s="135">
        <v>0.7</v>
      </c>
      <c r="AO89" s="205"/>
      <c r="AP89" s="134"/>
      <c r="AQ89" s="138"/>
      <c r="AR89" s="81">
        <f>ROUND(ROUND(ROUND(Q80*AD86,0)*$AI$20,0)*AN89,0)-AP88</f>
        <v>384</v>
      </c>
      <c r="AS89" s="10"/>
    </row>
    <row r="90" spans="1:45" ht="14.1" x14ac:dyDescent="0.3">
      <c r="A90" s="7">
        <v>71</v>
      </c>
      <c r="B90" s="9" t="s">
        <v>166</v>
      </c>
      <c r="C90" s="6" t="s">
        <v>3322</v>
      </c>
      <c r="D90" s="106"/>
      <c r="E90" s="107"/>
      <c r="F90" s="108"/>
      <c r="G90" s="39"/>
      <c r="H90" s="1"/>
      <c r="I90" s="1"/>
      <c r="J90" s="38"/>
      <c r="K90" s="119"/>
      <c r="L90" s="119"/>
      <c r="M90" s="1"/>
      <c r="N90" s="1"/>
      <c r="O90" s="1"/>
      <c r="P90" s="1"/>
      <c r="Q90" s="171"/>
      <c r="R90" s="171"/>
      <c r="S90" s="1"/>
      <c r="T90" s="1"/>
      <c r="U90" s="59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71"/>
      <c r="AG90" s="106"/>
      <c r="AH90" s="122"/>
      <c r="AI90" s="134"/>
      <c r="AJ90" s="138"/>
      <c r="AK90" s="203"/>
      <c r="AL90" s="40" t="s">
        <v>1219</v>
      </c>
      <c r="AM90" s="46" t="s">
        <v>1217</v>
      </c>
      <c r="AN90" s="128">
        <v>0.5</v>
      </c>
      <c r="AO90" s="206"/>
      <c r="AP90" s="127"/>
      <c r="AQ90" s="136"/>
      <c r="AR90" s="81">
        <f>ROUND(ROUND(ROUND(Q80*AD86,0)*$AI$20,0)*AN90,0)-AP88</f>
        <v>273</v>
      </c>
      <c r="AS90" s="10"/>
    </row>
    <row r="91" spans="1:45" ht="14.1" x14ac:dyDescent="0.3">
      <c r="A91" s="7">
        <v>71</v>
      </c>
      <c r="B91" s="9">
        <v>8161</v>
      </c>
      <c r="C91" s="6" t="s">
        <v>3321</v>
      </c>
      <c r="D91" s="106"/>
      <c r="E91" s="107"/>
      <c r="F91" s="108"/>
      <c r="G91" s="42" t="s">
        <v>1243</v>
      </c>
      <c r="H91" s="30"/>
      <c r="I91" s="30"/>
      <c r="J91" s="54"/>
      <c r="K91" s="30"/>
      <c r="L91" s="54"/>
      <c r="M91" s="54"/>
      <c r="N91" s="54"/>
      <c r="O91" s="54"/>
      <c r="P91" s="54"/>
      <c r="Q91" s="175"/>
      <c r="R91" s="175"/>
      <c r="S91" s="30"/>
      <c r="T91" s="30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63"/>
      <c r="AH91" s="132"/>
      <c r="AI91" s="132"/>
      <c r="AJ91" s="62"/>
      <c r="AK91" s="172"/>
      <c r="AL91" s="45"/>
      <c r="AM91" s="54"/>
      <c r="AN91" s="174"/>
      <c r="AO91" s="174"/>
      <c r="AP91" s="174"/>
      <c r="AQ91" s="173"/>
      <c r="AR91" s="81">
        <f>ROUND(Q92*$AI$20,0)</f>
        <v>549</v>
      </c>
      <c r="AS91" s="10"/>
    </row>
    <row r="92" spans="1:45" ht="14.1" x14ac:dyDescent="0.3">
      <c r="A92" s="7">
        <v>71</v>
      </c>
      <c r="B92" s="9">
        <v>8162</v>
      </c>
      <c r="C92" s="6" t="s">
        <v>3320</v>
      </c>
      <c r="D92" s="106"/>
      <c r="E92" s="107"/>
      <c r="F92" s="108"/>
      <c r="G92" s="39"/>
      <c r="H92" s="1"/>
      <c r="I92" s="1"/>
      <c r="J92" s="119"/>
      <c r="K92" s="1"/>
      <c r="L92" s="119"/>
      <c r="M92" s="119"/>
      <c r="N92" s="119"/>
      <c r="O92" s="119"/>
      <c r="P92" s="119"/>
      <c r="Q92" s="201">
        <f>'26障害児入所施設(基本１） '!$Q$92</f>
        <v>784</v>
      </c>
      <c r="R92" s="201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61"/>
      <c r="AH92" s="51"/>
      <c r="AI92" s="51"/>
      <c r="AJ92" s="71"/>
      <c r="AK92" s="202" t="s">
        <v>1387</v>
      </c>
      <c r="AL92" s="140" t="s">
        <v>1220</v>
      </c>
      <c r="AM92" s="44" t="s">
        <v>1217</v>
      </c>
      <c r="AN92" s="135">
        <v>0.7</v>
      </c>
      <c r="AO92" s="135"/>
      <c r="AP92" s="135"/>
      <c r="AQ92" s="137"/>
      <c r="AR92" s="81">
        <f>ROUND(ROUND(Q92*$AI$20,0)*AN92,0)</f>
        <v>384</v>
      </c>
      <c r="AS92" s="10"/>
    </row>
    <row r="93" spans="1:45" ht="14.1" x14ac:dyDescent="0.3">
      <c r="A93" s="7">
        <v>71</v>
      </c>
      <c r="B93" s="9" t="s">
        <v>165</v>
      </c>
      <c r="C93" s="6" t="s">
        <v>3319</v>
      </c>
      <c r="D93" s="106"/>
      <c r="E93" s="107"/>
      <c r="F93" s="108"/>
      <c r="G93" s="39"/>
      <c r="H93" s="1"/>
      <c r="I93" s="1"/>
      <c r="J93" s="119"/>
      <c r="K93" s="1"/>
      <c r="L93" s="119"/>
      <c r="M93" s="119"/>
      <c r="N93" s="119"/>
      <c r="O93" s="119"/>
      <c r="P93" s="119"/>
      <c r="Q93" s="171"/>
      <c r="R93" s="171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61"/>
      <c r="AH93" s="51"/>
      <c r="AI93" s="51"/>
      <c r="AJ93" s="71"/>
      <c r="AK93" s="203"/>
      <c r="AL93" s="40" t="s">
        <v>1219</v>
      </c>
      <c r="AM93" s="46" t="s">
        <v>1217</v>
      </c>
      <c r="AN93" s="128">
        <v>0.5</v>
      </c>
      <c r="AO93" s="135"/>
      <c r="AP93" s="135"/>
      <c r="AQ93" s="137"/>
      <c r="AR93" s="81">
        <f>ROUND(ROUND(Q92*$AI$20,0)*AN93,0)</f>
        <v>275</v>
      </c>
      <c r="AS93" s="10"/>
    </row>
    <row r="94" spans="1:45" ht="14.1" x14ac:dyDescent="0.3">
      <c r="A94" s="7">
        <v>71</v>
      </c>
      <c r="B94" s="9" t="s">
        <v>164</v>
      </c>
      <c r="C94" s="6" t="s">
        <v>3318</v>
      </c>
      <c r="D94" s="106"/>
      <c r="E94" s="107"/>
      <c r="F94" s="108"/>
      <c r="G94" s="39"/>
      <c r="H94" s="1"/>
      <c r="I94" s="1"/>
      <c r="J94" s="119"/>
      <c r="K94" s="1"/>
      <c r="L94" s="119"/>
      <c r="M94" s="119"/>
      <c r="N94" s="119"/>
      <c r="O94" s="119"/>
      <c r="P94" s="119"/>
      <c r="Q94" s="171"/>
      <c r="R94" s="171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61"/>
      <c r="AH94" s="51"/>
      <c r="AI94" s="51"/>
      <c r="AJ94" s="71"/>
      <c r="AK94" s="140"/>
      <c r="AL94" s="55"/>
      <c r="AM94" s="44"/>
      <c r="AN94" s="135"/>
      <c r="AO94" s="204" t="s">
        <v>1218</v>
      </c>
      <c r="AP94" s="44">
        <v>5</v>
      </c>
      <c r="AQ94" s="161" t="s">
        <v>1385</v>
      </c>
      <c r="AR94" s="81">
        <f>ROUND(Q92*$AI$20,0)-AP94</f>
        <v>544</v>
      </c>
      <c r="AS94" s="10"/>
    </row>
    <row r="95" spans="1:45" ht="14.1" x14ac:dyDescent="0.3">
      <c r="A95" s="7">
        <v>71</v>
      </c>
      <c r="B95" s="9" t="s">
        <v>163</v>
      </c>
      <c r="C95" s="6" t="s">
        <v>3317</v>
      </c>
      <c r="D95" s="106"/>
      <c r="E95" s="107"/>
      <c r="F95" s="108"/>
      <c r="G95" s="39"/>
      <c r="H95" s="1"/>
      <c r="I95" s="1"/>
      <c r="J95" s="119"/>
      <c r="K95" s="1"/>
      <c r="L95" s="119"/>
      <c r="M95" s="119"/>
      <c r="N95" s="119"/>
      <c r="O95" s="119"/>
      <c r="P95" s="119"/>
      <c r="Q95" s="171"/>
      <c r="R95" s="171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61"/>
      <c r="AH95" s="51"/>
      <c r="AI95" s="51"/>
      <c r="AJ95" s="71"/>
      <c r="AK95" s="202" t="s">
        <v>1387</v>
      </c>
      <c r="AL95" s="140" t="s">
        <v>1220</v>
      </c>
      <c r="AM95" s="44" t="s">
        <v>1217</v>
      </c>
      <c r="AN95" s="135">
        <v>0.7</v>
      </c>
      <c r="AO95" s="205"/>
      <c r="AP95" s="134"/>
      <c r="AQ95" s="138"/>
      <c r="AR95" s="81">
        <f>ROUND(ROUND(Q92*$AI$20,0)*AN95,0)-AP94</f>
        <v>379</v>
      </c>
      <c r="AS95" s="10"/>
    </row>
    <row r="96" spans="1:45" ht="14.1" x14ac:dyDescent="0.3">
      <c r="A96" s="7">
        <v>71</v>
      </c>
      <c r="B96" s="9" t="s">
        <v>162</v>
      </c>
      <c r="C96" s="6" t="s">
        <v>3316</v>
      </c>
      <c r="D96" s="106"/>
      <c r="E96" s="107"/>
      <c r="F96" s="108"/>
      <c r="G96" s="39"/>
      <c r="H96" s="1"/>
      <c r="I96" s="1"/>
      <c r="J96" s="119"/>
      <c r="K96" s="1"/>
      <c r="L96" s="119"/>
      <c r="M96" s="119"/>
      <c r="N96" s="119"/>
      <c r="O96" s="119"/>
      <c r="P96" s="119"/>
      <c r="Q96" s="171"/>
      <c r="R96" s="171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61"/>
      <c r="AH96" s="51"/>
      <c r="AI96" s="51"/>
      <c r="AJ96" s="71"/>
      <c r="AK96" s="203"/>
      <c r="AL96" s="40" t="s">
        <v>1219</v>
      </c>
      <c r="AM96" s="46" t="s">
        <v>1217</v>
      </c>
      <c r="AN96" s="128">
        <v>0.5</v>
      </c>
      <c r="AO96" s="206"/>
      <c r="AP96" s="127"/>
      <c r="AQ96" s="136"/>
      <c r="AR96" s="81">
        <f>ROUND(ROUND(Q92*$AI$20,0)*AN96,0)-AP94</f>
        <v>270</v>
      </c>
      <c r="AS96" s="10"/>
    </row>
    <row r="97" spans="1:45" ht="14.1" x14ac:dyDescent="0.3">
      <c r="A97" s="7">
        <v>71</v>
      </c>
      <c r="B97" s="9">
        <v>8163</v>
      </c>
      <c r="C97" s="6" t="s">
        <v>3315</v>
      </c>
      <c r="D97" s="106"/>
      <c r="E97" s="107"/>
      <c r="F97" s="108"/>
      <c r="G97" s="39"/>
      <c r="H97" s="1"/>
      <c r="I97" s="1"/>
      <c r="J97" s="119"/>
      <c r="K97" s="1"/>
      <c r="L97" s="119"/>
      <c r="M97" s="119"/>
      <c r="N97" s="119"/>
      <c r="O97" s="119"/>
      <c r="P97" s="119"/>
      <c r="Q97" s="171"/>
      <c r="R97" s="171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61"/>
      <c r="AH97" s="51"/>
      <c r="AI97" s="51"/>
      <c r="AJ97" s="71"/>
      <c r="AK97" s="140"/>
      <c r="AL97" s="55"/>
      <c r="AM97" s="44"/>
      <c r="AN97" s="135"/>
      <c r="AO97" s="135"/>
      <c r="AP97" s="135"/>
      <c r="AQ97" s="137"/>
      <c r="AR97" s="81">
        <f>ROUND(ROUND(Q92*AD98,0)*$AI$20,0)</f>
        <v>530</v>
      </c>
      <c r="AS97" s="10"/>
    </row>
    <row r="98" spans="1:45" ht="14.1" x14ac:dyDescent="0.3">
      <c r="A98" s="7">
        <v>71</v>
      </c>
      <c r="B98" s="9">
        <v>8164</v>
      </c>
      <c r="C98" s="6" t="s">
        <v>3314</v>
      </c>
      <c r="D98" s="106"/>
      <c r="E98" s="107"/>
      <c r="F98" s="108"/>
      <c r="G98" s="39"/>
      <c r="H98" s="1"/>
      <c r="I98" s="1"/>
      <c r="J98" s="119"/>
      <c r="K98" s="1"/>
      <c r="L98" s="119"/>
      <c r="M98" s="119"/>
      <c r="N98" s="119"/>
      <c r="O98" s="119"/>
      <c r="P98" s="119"/>
      <c r="Q98" s="171"/>
      <c r="R98" s="171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61"/>
      <c r="AH98" s="51"/>
      <c r="AI98" s="51"/>
      <c r="AJ98" s="71"/>
      <c r="AK98" s="202" t="s">
        <v>1387</v>
      </c>
      <c r="AL98" s="140" t="s">
        <v>1220</v>
      </c>
      <c r="AM98" s="44" t="s">
        <v>1217</v>
      </c>
      <c r="AN98" s="135">
        <v>0.7</v>
      </c>
      <c r="AO98" s="135"/>
      <c r="AP98" s="135"/>
      <c r="AQ98" s="137"/>
      <c r="AR98" s="81">
        <f>ROUND(ROUND(ROUND(Q92*AD98:AD98,0)*$AI$20,0)*AN98,0)</f>
        <v>371</v>
      </c>
      <c r="AS98" s="10"/>
    </row>
    <row r="99" spans="1:45" ht="14.1" x14ac:dyDescent="0.3">
      <c r="A99" s="7">
        <v>71</v>
      </c>
      <c r="B99" s="9" t="s">
        <v>161</v>
      </c>
      <c r="C99" s="6" t="s">
        <v>3313</v>
      </c>
      <c r="D99" s="106"/>
      <c r="E99" s="107"/>
      <c r="F99" s="108"/>
      <c r="G99" s="39"/>
      <c r="H99" s="1"/>
      <c r="I99" s="1"/>
      <c r="J99" s="119"/>
      <c r="K99" s="1"/>
      <c r="L99" s="119"/>
      <c r="M99" s="119"/>
      <c r="N99" s="119"/>
      <c r="O99" s="119"/>
      <c r="P99" s="119"/>
      <c r="Q99" s="171"/>
      <c r="R99" s="171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61"/>
      <c r="AH99" s="51"/>
      <c r="AI99" s="51"/>
      <c r="AJ99" s="71"/>
      <c r="AK99" s="203"/>
      <c r="AL99" s="40" t="s">
        <v>1219</v>
      </c>
      <c r="AM99" s="46" t="s">
        <v>1217</v>
      </c>
      <c r="AN99" s="128">
        <v>0.5</v>
      </c>
      <c r="AO99" s="135"/>
      <c r="AP99" s="135"/>
      <c r="AQ99" s="137"/>
      <c r="AR99" s="81">
        <f>ROUND(ROUND(ROUND(Q92*AD98,0)*$AI$20,0)*AN99,0)</f>
        <v>265</v>
      </c>
      <c r="AS99" s="10"/>
    </row>
    <row r="100" spans="1:45" ht="14.1" x14ac:dyDescent="0.3">
      <c r="A100" s="7">
        <v>71</v>
      </c>
      <c r="B100" s="9" t="s">
        <v>160</v>
      </c>
      <c r="C100" s="6" t="s">
        <v>3312</v>
      </c>
      <c r="D100" s="106"/>
      <c r="E100" s="107"/>
      <c r="F100" s="108"/>
      <c r="G100" s="39"/>
      <c r="H100" s="1"/>
      <c r="I100" s="1"/>
      <c r="J100" s="119"/>
      <c r="K100" s="1"/>
      <c r="L100" s="119"/>
      <c r="M100" s="119"/>
      <c r="N100" s="119"/>
      <c r="O100" s="119"/>
      <c r="P100" s="119"/>
      <c r="Q100" s="171"/>
      <c r="R100" s="171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61"/>
      <c r="AH100" s="51"/>
      <c r="AI100" s="51"/>
      <c r="AJ100" s="71"/>
      <c r="AK100" s="140"/>
      <c r="AL100" s="55"/>
      <c r="AM100" s="44"/>
      <c r="AN100" s="135"/>
      <c r="AO100" s="204" t="s">
        <v>1218</v>
      </c>
      <c r="AP100" s="44">
        <v>5</v>
      </c>
      <c r="AQ100" s="161" t="s">
        <v>1385</v>
      </c>
      <c r="AR100" s="81">
        <f>ROUND(ROUND(Q92*AD98,0)*$AI$20,0)-AP100</f>
        <v>525</v>
      </c>
      <c r="AS100" s="10"/>
    </row>
    <row r="101" spans="1:45" ht="14.1" x14ac:dyDescent="0.3">
      <c r="A101" s="7">
        <v>71</v>
      </c>
      <c r="B101" s="9" t="s">
        <v>159</v>
      </c>
      <c r="C101" s="6" t="s">
        <v>3311</v>
      </c>
      <c r="D101" s="106"/>
      <c r="E101" s="107"/>
      <c r="F101" s="108"/>
      <c r="G101" s="39"/>
      <c r="H101" s="1"/>
      <c r="I101" s="1"/>
      <c r="J101" s="119"/>
      <c r="K101" s="1"/>
      <c r="L101" s="119"/>
      <c r="M101" s="119"/>
      <c r="N101" s="119"/>
      <c r="O101" s="119"/>
      <c r="P101" s="119"/>
      <c r="Q101" s="171"/>
      <c r="R101" s="171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61"/>
      <c r="AH101" s="51"/>
      <c r="AI101" s="51"/>
      <c r="AJ101" s="71"/>
      <c r="AK101" s="202" t="s">
        <v>1387</v>
      </c>
      <c r="AL101" s="140" t="s">
        <v>1220</v>
      </c>
      <c r="AM101" s="44" t="s">
        <v>1217</v>
      </c>
      <c r="AN101" s="135">
        <v>0.7</v>
      </c>
      <c r="AO101" s="205"/>
      <c r="AP101" s="134"/>
      <c r="AQ101" s="138"/>
      <c r="AR101" s="81">
        <f>ROUND(ROUND(ROUND(Q92*AD98,0)*$AI$20,0)*AN101,0)-AP100</f>
        <v>366</v>
      </c>
      <c r="AS101" s="10"/>
    </row>
    <row r="102" spans="1:45" ht="14.1" x14ac:dyDescent="0.3">
      <c r="A102" s="7">
        <v>71</v>
      </c>
      <c r="B102" s="9" t="s">
        <v>158</v>
      </c>
      <c r="C102" s="6" t="s">
        <v>3310</v>
      </c>
      <c r="D102" s="106"/>
      <c r="E102" s="107"/>
      <c r="F102" s="108"/>
      <c r="G102" s="37"/>
      <c r="H102" s="4"/>
      <c r="I102" s="4"/>
      <c r="J102" s="65"/>
      <c r="K102" s="4"/>
      <c r="L102" s="65"/>
      <c r="M102" s="65"/>
      <c r="N102" s="65"/>
      <c r="O102" s="65"/>
      <c r="P102" s="65"/>
      <c r="Q102" s="170"/>
      <c r="R102" s="170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61"/>
      <c r="AH102" s="51"/>
      <c r="AI102" s="51"/>
      <c r="AJ102" s="71"/>
      <c r="AK102" s="203"/>
      <c r="AL102" s="40" t="s">
        <v>1219</v>
      </c>
      <c r="AM102" s="46" t="s">
        <v>1217</v>
      </c>
      <c r="AN102" s="128">
        <v>0.5</v>
      </c>
      <c r="AO102" s="206"/>
      <c r="AP102" s="127"/>
      <c r="AQ102" s="136"/>
      <c r="AR102" s="81">
        <f>ROUND(ROUND(ROUND(Q92*AD98,0)*$AI$20,0)*AN102,0)-AP100</f>
        <v>260</v>
      </c>
      <c r="AS102" s="10"/>
    </row>
    <row r="103" spans="1:45" ht="14.1" x14ac:dyDescent="0.3">
      <c r="A103" s="7">
        <v>71</v>
      </c>
      <c r="B103" s="9">
        <v>8171</v>
      </c>
      <c r="C103" s="6" t="s">
        <v>3309</v>
      </c>
      <c r="D103" s="106"/>
      <c r="E103" s="107"/>
      <c r="F103" s="108"/>
      <c r="G103" s="39" t="s">
        <v>1242</v>
      </c>
      <c r="H103" s="1"/>
      <c r="I103" s="1"/>
      <c r="J103" s="119"/>
      <c r="K103" s="1"/>
      <c r="L103" s="119"/>
      <c r="M103" s="119"/>
      <c r="N103" s="119"/>
      <c r="O103" s="119"/>
      <c r="P103" s="119"/>
      <c r="Q103" s="171"/>
      <c r="R103" s="171"/>
      <c r="S103" s="1"/>
      <c r="T103" s="1"/>
      <c r="U103" s="39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62"/>
      <c r="AG103" s="63"/>
      <c r="AH103" s="132"/>
      <c r="AI103" s="132"/>
      <c r="AJ103" s="62"/>
      <c r="AK103" s="172"/>
      <c r="AL103" s="45"/>
      <c r="AM103" s="54"/>
      <c r="AN103" s="174"/>
      <c r="AO103" s="174"/>
      <c r="AP103" s="174"/>
      <c r="AQ103" s="173"/>
      <c r="AR103" s="81">
        <f>ROUND(Q104*$AI$20,0)</f>
        <v>459</v>
      </c>
      <c r="AS103" s="10"/>
    </row>
    <row r="104" spans="1:45" ht="14.1" x14ac:dyDescent="0.3">
      <c r="A104" s="7">
        <v>71</v>
      </c>
      <c r="B104" s="9">
        <v>8172</v>
      </c>
      <c r="C104" s="6" t="s">
        <v>3308</v>
      </c>
      <c r="D104" s="106"/>
      <c r="E104" s="107"/>
      <c r="F104" s="108"/>
      <c r="G104" s="39"/>
      <c r="H104" s="1"/>
      <c r="I104" s="1"/>
      <c r="J104" s="119"/>
      <c r="K104" s="1"/>
      <c r="L104" s="119"/>
      <c r="M104" s="119"/>
      <c r="N104" s="119"/>
      <c r="O104" s="119"/>
      <c r="P104" s="119"/>
      <c r="Q104" s="201">
        <f>'26障害児入所施設(基本１） '!$Q$104</f>
        <v>655</v>
      </c>
      <c r="R104" s="201"/>
      <c r="S104" s="1" t="s">
        <v>853</v>
      </c>
      <c r="T104" s="38"/>
      <c r="U104" s="5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61"/>
      <c r="AH104" s="51"/>
      <c r="AI104" s="51"/>
      <c r="AJ104" s="71"/>
      <c r="AK104" s="202" t="s">
        <v>1387</v>
      </c>
      <c r="AL104" s="140" t="s">
        <v>1220</v>
      </c>
      <c r="AM104" s="44" t="s">
        <v>1217</v>
      </c>
      <c r="AN104" s="135">
        <v>0.7</v>
      </c>
      <c r="AO104" s="135"/>
      <c r="AP104" s="135"/>
      <c r="AQ104" s="137"/>
      <c r="AR104" s="81">
        <f>ROUND(ROUND(Q104*$AI$20,0)*AN104,0)</f>
        <v>321</v>
      </c>
      <c r="AS104" s="10"/>
    </row>
    <row r="105" spans="1:45" ht="14.1" x14ac:dyDescent="0.3">
      <c r="A105" s="7">
        <v>71</v>
      </c>
      <c r="B105" s="9" t="s">
        <v>157</v>
      </c>
      <c r="C105" s="6" t="s">
        <v>3307</v>
      </c>
      <c r="D105" s="106"/>
      <c r="E105" s="107"/>
      <c r="F105" s="108"/>
      <c r="G105" s="39"/>
      <c r="H105" s="1"/>
      <c r="I105" s="1"/>
      <c r="J105" s="119"/>
      <c r="K105" s="1"/>
      <c r="L105" s="119"/>
      <c r="M105" s="119"/>
      <c r="N105" s="119"/>
      <c r="O105" s="119"/>
      <c r="P105" s="119"/>
      <c r="Q105" s="171"/>
      <c r="R105" s="171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61"/>
      <c r="AH105" s="51"/>
      <c r="AI105" s="51"/>
      <c r="AJ105" s="71"/>
      <c r="AK105" s="203"/>
      <c r="AL105" s="40" t="s">
        <v>1219</v>
      </c>
      <c r="AM105" s="46" t="s">
        <v>1217</v>
      </c>
      <c r="AN105" s="128">
        <v>0.5</v>
      </c>
      <c r="AO105" s="135"/>
      <c r="AP105" s="135"/>
      <c r="AQ105" s="137"/>
      <c r="AR105" s="81">
        <f>ROUND(ROUND(Q104*$AI$20,0)*AN105,0)</f>
        <v>230</v>
      </c>
      <c r="AS105" s="10"/>
    </row>
    <row r="106" spans="1:45" ht="14.1" x14ac:dyDescent="0.3">
      <c r="A106" s="7">
        <v>71</v>
      </c>
      <c r="B106" s="9" t="s">
        <v>156</v>
      </c>
      <c r="C106" s="6" t="s">
        <v>3306</v>
      </c>
      <c r="D106" s="106"/>
      <c r="E106" s="107"/>
      <c r="F106" s="108"/>
      <c r="G106" s="39"/>
      <c r="H106" s="1"/>
      <c r="I106" s="1"/>
      <c r="J106" s="119"/>
      <c r="K106" s="1"/>
      <c r="L106" s="119"/>
      <c r="M106" s="119"/>
      <c r="N106" s="119"/>
      <c r="O106" s="119"/>
      <c r="P106" s="119"/>
      <c r="Q106" s="171"/>
      <c r="R106" s="171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61"/>
      <c r="AH106" s="51"/>
      <c r="AI106" s="51"/>
      <c r="AJ106" s="71"/>
      <c r="AK106" s="140"/>
      <c r="AL106" s="55"/>
      <c r="AM106" s="44"/>
      <c r="AN106" s="135"/>
      <c r="AO106" s="204" t="s">
        <v>1218</v>
      </c>
      <c r="AP106" s="44">
        <v>5</v>
      </c>
      <c r="AQ106" s="161" t="s">
        <v>1385</v>
      </c>
      <c r="AR106" s="81">
        <f>ROUND(Q104*$AI$20,0)-AP106</f>
        <v>454</v>
      </c>
      <c r="AS106" s="10"/>
    </row>
    <row r="107" spans="1:45" ht="14.1" x14ac:dyDescent="0.3">
      <c r="A107" s="7">
        <v>71</v>
      </c>
      <c r="B107" s="9" t="s">
        <v>155</v>
      </c>
      <c r="C107" s="6" t="s">
        <v>3305</v>
      </c>
      <c r="D107" s="106"/>
      <c r="E107" s="107"/>
      <c r="F107" s="108"/>
      <c r="G107" s="39"/>
      <c r="H107" s="1"/>
      <c r="I107" s="1"/>
      <c r="J107" s="119"/>
      <c r="K107" s="1"/>
      <c r="L107" s="119"/>
      <c r="M107" s="119"/>
      <c r="N107" s="119"/>
      <c r="O107" s="119"/>
      <c r="P107" s="119"/>
      <c r="Q107" s="171"/>
      <c r="R107" s="171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61"/>
      <c r="AH107" s="51"/>
      <c r="AI107" s="51"/>
      <c r="AJ107" s="71"/>
      <c r="AK107" s="202" t="s">
        <v>1387</v>
      </c>
      <c r="AL107" s="140" t="s">
        <v>1220</v>
      </c>
      <c r="AM107" s="44" t="s">
        <v>1217</v>
      </c>
      <c r="AN107" s="135">
        <v>0.7</v>
      </c>
      <c r="AO107" s="205"/>
      <c r="AP107" s="134"/>
      <c r="AQ107" s="138"/>
      <c r="AR107" s="81">
        <f>ROUND(ROUND(Q104*$AI$20,0)*AN107,0)-AP106</f>
        <v>316</v>
      </c>
      <c r="AS107" s="10"/>
    </row>
    <row r="108" spans="1:45" ht="14.1" x14ac:dyDescent="0.3">
      <c r="A108" s="7">
        <v>71</v>
      </c>
      <c r="B108" s="9" t="s">
        <v>154</v>
      </c>
      <c r="C108" s="6" t="s">
        <v>3304</v>
      </c>
      <c r="D108" s="106"/>
      <c r="E108" s="107"/>
      <c r="F108" s="108"/>
      <c r="G108" s="39"/>
      <c r="H108" s="1"/>
      <c r="I108" s="1"/>
      <c r="J108" s="119"/>
      <c r="K108" s="1"/>
      <c r="L108" s="119"/>
      <c r="M108" s="119"/>
      <c r="N108" s="119"/>
      <c r="O108" s="119"/>
      <c r="P108" s="119"/>
      <c r="Q108" s="171"/>
      <c r="R108" s="171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61"/>
      <c r="AH108" s="51"/>
      <c r="AI108" s="51"/>
      <c r="AJ108" s="71"/>
      <c r="AK108" s="203"/>
      <c r="AL108" s="40" t="s">
        <v>1219</v>
      </c>
      <c r="AM108" s="46" t="s">
        <v>1217</v>
      </c>
      <c r="AN108" s="128">
        <v>0.5</v>
      </c>
      <c r="AO108" s="206"/>
      <c r="AP108" s="127"/>
      <c r="AQ108" s="136"/>
      <c r="AR108" s="81">
        <f>ROUND(ROUND(Q104*$AI$20,0)*AN108,0)-AP106</f>
        <v>225</v>
      </c>
      <c r="AS108" s="10"/>
    </row>
    <row r="109" spans="1:45" ht="14.1" x14ac:dyDescent="0.3">
      <c r="A109" s="7">
        <v>71</v>
      </c>
      <c r="B109" s="9">
        <v>8173</v>
      </c>
      <c r="C109" s="6" t="s">
        <v>3303</v>
      </c>
      <c r="D109" s="106"/>
      <c r="E109" s="107"/>
      <c r="F109" s="108"/>
      <c r="G109" s="39"/>
      <c r="H109" s="1"/>
      <c r="I109" s="1"/>
      <c r="J109" s="119"/>
      <c r="K109" s="1"/>
      <c r="L109" s="119"/>
      <c r="M109" s="119"/>
      <c r="N109" s="119"/>
      <c r="O109" s="119"/>
      <c r="P109" s="119"/>
      <c r="Q109" s="171"/>
      <c r="R109" s="171"/>
      <c r="S109" s="1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61"/>
      <c r="AH109" s="51"/>
      <c r="AI109" s="51"/>
      <c r="AJ109" s="71"/>
      <c r="AK109" s="140"/>
      <c r="AL109" s="55"/>
      <c r="AM109" s="44"/>
      <c r="AN109" s="135"/>
      <c r="AO109" s="135"/>
      <c r="AP109" s="135"/>
      <c r="AQ109" s="137"/>
      <c r="AR109" s="81">
        <f>ROUND(ROUND(Q104*AD110,0)*$AI$20,0)</f>
        <v>442</v>
      </c>
      <c r="AS109" s="10"/>
    </row>
    <row r="110" spans="1:45" ht="14.1" x14ac:dyDescent="0.3">
      <c r="A110" s="7">
        <v>71</v>
      </c>
      <c r="B110" s="9">
        <v>8174</v>
      </c>
      <c r="C110" s="6" t="s">
        <v>3302</v>
      </c>
      <c r="D110" s="106"/>
      <c r="E110" s="107"/>
      <c r="F110" s="108"/>
      <c r="G110" s="39"/>
      <c r="H110" s="1"/>
      <c r="I110" s="1"/>
      <c r="J110" s="119"/>
      <c r="K110" s="1"/>
      <c r="L110" s="119"/>
      <c r="M110" s="119"/>
      <c r="N110" s="119"/>
      <c r="O110" s="119"/>
      <c r="P110" s="119"/>
      <c r="Q110" s="171"/>
      <c r="R110" s="171"/>
      <c r="S110" s="1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61"/>
      <c r="AH110" s="51"/>
      <c r="AI110" s="51"/>
      <c r="AJ110" s="71"/>
      <c r="AK110" s="202" t="s">
        <v>1387</v>
      </c>
      <c r="AL110" s="140" t="s">
        <v>1220</v>
      </c>
      <c r="AM110" s="44" t="s">
        <v>1217</v>
      </c>
      <c r="AN110" s="135">
        <v>0.7</v>
      </c>
      <c r="AO110" s="135"/>
      <c r="AP110" s="135"/>
      <c r="AQ110" s="137"/>
      <c r="AR110" s="81">
        <f>ROUND(ROUND(ROUND(Q104*AD110:AD110,0)*$AI$20,0)*AN110,0)</f>
        <v>309</v>
      </c>
      <c r="AS110" s="10"/>
    </row>
    <row r="111" spans="1:45" ht="14.1" x14ac:dyDescent="0.3">
      <c r="A111" s="7">
        <v>71</v>
      </c>
      <c r="B111" s="9" t="s">
        <v>153</v>
      </c>
      <c r="C111" s="6" t="s">
        <v>3301</v>
      </c>
      <c r="D111" s="106"/>
      <c r="E111" s="107"/>
      <c r="F111" s="108"/>
      <c r="G111" s="39"/>
      <c r="H111" s="1"/>
      <c r="I111" s="1"/>
      <c r="J111" s="119"/>
      <c r="K111" s="1"/>
      <c r="L111" s="119"/>
      <c r="M111" s="119"/>
      <c r="N111" s="119"/>
      <c r="O111" s="119"/>
      <c r="P111" s="119"/>
      <c r="Q111" s="171"/>
      <c r="R111" s="171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61"/>
      <c r="AH111" s="51"/>
      <c r="AI111" s="51"/>
      <c r="AJ111" s="71"/>
      <c r="AK111" s="203"/>
      <c r="AL111" s="40" t="s">
        <v>1219</v>
      </c>
      <c r="AM111" s="46" t="s">
        <v>1217</v>
      </c>
      <c r="AN111" s="128">
        <v>0.5</v>
      </c>
      <c r="AO111" s="135"/>
      <c r="AP111" s="135"/>
      <c r="AQ111" s="137"/>
      <c r="AR111" s="81">
        <f>ROUND(ROUND(ROUND(Q104*AD110,0)*$AI$20,0)*AN111,0)</f>
        <v>221</v>
      </c>
      <c r="AS111" s="10"/>
    </row>
    <row r="112" spans="1:45" ht="14.1" x14ac:dyDescent="0.3">
      <c r="A112" s="7">
        <v>71</v>
      </c>
      <c r="B112" s="9" t="s">
        <v>152</v>
      </c>
      <c r="C112" s="6" t="s">
        <v>3300</v>
      </c>
      <c r="D112" s="106"/>
      <c r="E112" s="107"/>
      <c r="F112" s="108"/>
      <c r="G112" s="39"/>
      <c r="H112" s="1"/>
      <c r="I112" s="1"/>
      <c r="J112" s="119"/>
      <c r="K112" s="1"/>
      <c r="L112" s="119"/>
      <c r="M112" s="119"/>
      <c r="N112" s="119"/>
      <c r="O112" s="119"/>
      <c r="P112" s="119"/>
      <c r="Q112" s="171"/>
      <c r="R112" s="171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61"/>
      <c r="AH112" s="51"/>
      <c r="AI112" s="51"/>
      <c r="AJ112" s="71"/>
      <c r="AK112" s="140"/>
      <c r="AL112" s="55"/>
      <c r="AM112" s="44"/>
      <c r="AN112" s="135"/>
      <c r="AO112" s="204" t="s">
        <v>1218</v>
      </c>
      <c r="AP112" s="44">
        <v>5</v>
      </c>
      <c r="AQ112" s="161" t="s">
        <v>1385</v>
      </c>
      <c r="AR112" s="81">
        <f>ROUND(ROUND(Q104*AD110,0)*$AI$20,0)-AP112</f>
        <v>437</v>
      </c>
      <c r="AS112" s="10"/>
    </row>
    <row r="113" spans="1:45" ht="14.1" x14ac:dyDescent="0.3">
      <c r="A113" s="7">
        <v>71</v>
      </c>
      <c r="B113" s="9" t="s">
        <v>151</v>
      </c>
      <c r="C113" s="6" t="s">
        <v>3299</v>
      </c>
      <c r="D113" s="106"/>
      <c r="E113" s="107"/>
      <c r="F113" s="108"/>
      <c r="G113" s="39"/>
      <c r="H113" s="1"/>
      <c r="I113" s="1"/>
      <c r="J113" s="119"/>
      <c r="K113" s="1"/>
      <c r="L113" s="119"/>
      <c r="M113" s="119"/>
      <c r="N113" s="119"/>
      <c r="O113" s="119"/>
      <c r="P113" s="119"/>
      <c r="Q113" s="171"/>
      <c r="R113" s="171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61"/>
      <c r="AH113" s="51"/>
      <c r="AI113" s="51"/>
      <c r="AJ113" s="71"/>
      <c r="AK113" s="202" t="s">
        <v>1387</v>
      </c>
      <c r="AL113" s="140" t="s">
        <v>1220</v>
      </c>
      <c r="AM113" s="44" t="s">
        <v>1217</v>
      </c>
      <c r="AN113" s="135">
        <v>0.7</v>
      </c>
      <c r="AO113" s="205"/>
      <c r="AP113" s="134"/>
      <c r="AQ113" s="138"/>
      <c r="AR113" s="81">
        <f>ROUND(ROUND(ROUND(Q104*AD110,0)*$AI$20,0)*AN113,0)-AP112</f>
        <v>304</v>
      </c>
      <c r="AS113" s="10"/>
    </row>
    <row r="114" spans="1:45" ht="14.1" x14ac:dyDescent="0.3">
      <c r="A114" s="7">
        <v>71</v>
      </c>
      <c r="B114" s="9" t="s">
        <v>150</v>
      </c>
      <c r="C114" s="6" t="s">
        <v>3298</v>
      </c>
      <c r="D114" s="106"/>
      <c r="E114" s="107"/>
      <c r="F114" s="108"/>
      <c r="G114" s="39"/>
      <c r="H114" s="1"/>
      <c r="I114" s="1"/>
      <c r="J114" s="119"/>
      <c r="K114" s="1"/>
      <c r="L114" s="119"/>
      <c r="M114" s="119"/>
      <c r="N114" s="119"/>
      <c r="O114" s="119"/>
      <c r="P114" s="119"/>
      <c r="Q114" s="171"/>
      <c r="R114" s="171"/>
      <c r="S114" s="1"/>
      <c r="T114" s="38"/>
      <c r="U114" s="39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71"/>
      <c r="AG114" s="61"/>
      <c r="AH114" s="51"/>
      <c r="AI114" s="51"/>
      <c r="AJ114" s="71"/>
      <c r="AK114" s="203"/>
      <c r="AL114" s="40" t="s">
        <v>1219</v>
      </c>
      <c r="AM114" s="46" t="s">
        <v>1217</v>
      </c>
      <c r="AN114" s="128">
        <v>0.5</v>
      </c>
      <c r="AO114" s="206"/>
      <c r="AP114" s="127"/>
      <c r="AQ114" s="136"/>
      <c r="AR114" s="81">
        <f>ROUND(ROUND(ROUND(Q104*AD110,0)*$AI$20,0)*AN114,0)-AP112</f>
        <v>216</v>
      </c>
      <c r="AS114" s="10"/>
    </row>
    <row r="115" spans="1:45" ht="14.1" x14ac:dyDescent="0.3">
      <c r="A115" s="7">
        <v>71</v>
      </c>
      <c r="B115" s="9">
        <v>8181</v>
      </c>
      <c r="C115" s="6" t="s">
        <v>3297</v>
      </c>
      <c r="D115" s="106"/>
      <c r="E115" s="107"/>
      <c r="F115" s="108"/>
      <c r="G115" s="42" t="s">
        <v>1241</v>
      </c>
      <c r="H115" s="30"/>
      <c r="I115" s="30"/>
      <c r="J115" s="54"/>
      <c r="K115" s="30"/>
      <c r="L115" s="54"/>
      <c r="M115" s="54"/>
      <c r="N115" s="54"/>
      <c r="O115" s="54"/>
      <c r="P115" s="54"/>
      <c r="Q115" s="175"/>
      <c r="R115" s="175"/>
      <c r="S115" s="30"/>
      <c r="T115" s="30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63"/>
      <c r="AH115" s="132"/>
      <c r="AI115" s="132"/>
      <c r="AJ115" s="62"/>
      <c r="AK115" s="172"/>
      <c r="AL115" s="45"/>
      <c r="AM115" s="54"/>
      <c r="AN115" s="174"/>
      <c r="AO115" s="174"/>
      <c r="AP115" s="174"/>
      <c r="AQ115" s="173"/>
      <c r="AR115" s="81">
        <f>ROUND(Q116*$AI$20,0)</f>
        <v>410</v>
      </c>
      <c r="AS115" s="10"/>
    </row>
    <row r="116" spans="1:45" ht="14.1" x14ac:dyDescent="0.3">
      <c r="A116" s="7">
        <v>71</v>
      </c>
      <c r="B116" s="9">
        <v>8182</v>
      </c>
      <c r="C116" s="6" t="s">
        <v>3296</v>
      </c>
      <c r="D116" s="106"/>
      <c r="E116" s="107"/>
      <c r="F116" s="108"/>
      <c r="G116" s="39"/>
      <c r="H116" s="1"/>
      <c r="I116" s="1"/>
      <c r="J116" s="119"/>
      <c r="K116" s="1"/>
      <c r="L116" s="119"/>
      <c r="M116" s="119"/>
      <c r="N116" s="119"/>
      <c r="O116" s="119"/>
      <c r="P116" s="119"/>
      <c r="Q116" s="201">
        <f>'26障害児入所施設(基本１） '!$Q$116</f>
        <v>585</v>
      </c>
      <c r="R116" s="201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61"/>
      <c r="AH116" s="51"/>
      <c r="AI116" s="51"/>
      <c r="AJ116" s="71"/>
      <c r="AK116" s="202" t="s">
        <v>1387</v>
      </c>
      <c r="AL116" s="140" t="s">
        <v>1220</v>
      </c>
      <c r="AM116" s="44" t="s">
        <v>1217</v>
      </c>
      <c r="AN116" s="135">
        <v>0.7</v>
      </c>
      <c r="AO116" s="135"/>
      <c r="AP116" s="135"/>
      <c r="AQ116" s="137"/>
      <c r="AR116" s="81">
        <f>ROUND(ROUND(Q116*$AI$20,0)*AN116,0)</f>
        <v>287</v>
      </c>
      <c r="AS116" s="10"/>
    </row>
    <row r="117" spans="1:45" ht="14.1" x14ac:dyDescent="0.3">
      <c r="A117" s="7">
        <v>71</v>
      </c>
      <c r="B117" s="9" t="s">
        <v>149</v>
      </c>
      <c r="C117" s="6" t="s">
        <v>3295</v>
      </c>
      <c r="D117" s="106"/>
      <c r="E117" s="107"/>
      <c r="F117" s="108"/>
      <c r="G117" s="39"/>
      <c r="H117" s="1"/>
      <c r="I117" s="1"/>
      <c r="J117" s="119"/>
      <c r="K117" s="1"/>
      <c r="L117" s="119"/>
      <c r="M117" s="119"/>
      <c r="N117" s="119"/>
      <c r="O117" s="119"/>
      <c r="P117" s="119"/>
      <c r="Q117" s="171"/>
      <c r="R117" s="171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61"/>
      <c r="AH117" s="51"/>
      <c r="AI117" s="51"/>
      <c r="AJ117" s="71"/>
      <c r="AK117" s="203"/>
      <c r="AL117" s="40" t="s">
        <v>1219</v>
      </c>
      <c r="AM117" s="46" t="s">
        <v>1217</v>
      </c>
      <c r="AN117" s="128">
        <v>0.5</v>
      </c>
      <c r="AO117" s="135"/>
      <c r="AP117" s="135"/>
      <c r="AQ117" s="137"/>
      <c r="AR117" s="81">
        <f>ROUND(ROUND(Q116*$AI$20,0)*AN117,0)</f>
        <v>205</v>
      </c>
      <c r="AS117" s="10"/>
    </row>
    <row r="118" spans="1:45" ht="14.1" x14ac:dyDescent="0.3">
      <c r="A118" s="7">
        <v>71</v>
      </c>
      <c r="B118" s="9" t="s">
        <v>148</v>
      </c>
      <c r="C118" s="6" t="s">
        <v>3294</v>
      </c>
      <c r="D118" s="106"/>
      <c r="E118" s="107"/>
      <c r="F118" s="108"/>
      <c r="G118" s="39"/>
      <c r="H118" s="1"/>
      <c r="I118" s="1"/>
      <c r="J118" s="119"/>
      <c r="K118" s="1"/>
      <c r="L118" s="119"/>
      <c r="M118" s="119"/>
      <c r="N118" s="119"/>
      <c r="O118" s="119"/>
      <c r="P118" s="119"/>
      <c r="Q118" s="171"/>
      <c r="R118" s="171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61"/>
      <c r="AH118" s="51"/>
      <c r="AI118" s="51"/>
      <c r="AJ118" s="71"/>
      <c r="AK118" s="140"/>
      <c r="AL118" s="55"/>
      <c r="AM118" s="44"/>
      <c r="AN118" s="135"/>
      <c r="AO118" s="204" t="s">
        <v>1218</v>
      </c>
      <c r="AP118" s="44">
        <v>5</v>
      </c>
      <c r="AQ118" s="161" t="s">
        <v>1385</v>
      </c>
      <c r="AR118" s="81">
        <f>ROUND(Q116*$AI$20,0)-AP118</f>
        <v>405</v>
      </c>
      <c r="AS118" s="10"/>
    </row>
    <row r="119" spans="1:45" ht="14.1" x14ac:dyDescent="0.3">
      <c r="A119" s="7">
        <v>71</v>
      </c>
      <c r="B119" s="9" t="s">
        <v>147</v>
      </c>
      <c r="C119" s="6" t="s">
        <v>3293</v>
      </c>
      <c r="D119" s="106"/>
      <c r="E119" s="107"/>
      <c r="F119" s="108"/>
      <c r="G119" s="39"/>
      <c r="H119" s="1"/>
      <c r="I119" s="1"/>
      <c r="J119" s="119"/>
      <c r="K119" s="1"/>
      <c r="L119" s="119"/>
      <c r="M119" s="119"/>
      <c r="N119" s="119"/>
      <c r="O119" s="119"/>
      <c r="P119" s="119"/>
      <c r="Q119" s="171"/>
      <c r="R119" s="171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61"/>
      <c r="AH119" s="51"/>
      <c r="AI119" s="51"/>
      <c r="AJ119" s="71"/>
      <c r="AK119" s="202" t="s">
        <v>1387</v>
      </c>
      <c r="AL119" s="140" t="s">
        <v>1220</v>
      </c>
      <c r="AM119" s="44" t="s">
        <v>1217</v>
      </c>
      <c r="AN119" s="135">
        <v>0.7</v>
      </c>
      <c r="AO119" s="205"/>
      <c r="AP119" s="134"/>
      <c r="AQ119" s="138"/>
      <c r="AR119" s="81">
        <f>ROUND(ROUND(Q116*$AI$20,0)*AN119,0)-AP118</f>
        <v>282</v>
      </c>
      <c r="AS119" s="10"/>
    </row>
    <row r="120" spans="1:45" ht="14.1" x14ac:dyDescent="0.3">
      <c r="A120" s="7">
        <v>71</v>
      </c>
      <c r="B120" s="9" t="s">
        <v>146</v>
      </c>
      <c r="C120" s="6" t="s">
        <v>3292</v>
      </c>
      <c r="D120" s="106"/>
      <c r="E120" s="107"/>
      <c r="F120" s="108"/>
      <c r="G120" s="39"/>
      <c r="H120" s="1"/>
      <c r="I120" s="1"/>
      <c r="J120" s="119"/>
      <c r="K120" s="1"/>
      <c r="L120" s="119"/>
      <c r="M120" s="119"/>
      <c r="N120" s="119"/>
      <c r="O120" s="119"/>
      <c r="P120" s="119"/>
      <c r="Q120" s="171"/>
      <c r="R120" s="171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61"/>
      <c r="AH120" s="51"/>
      <c r="AI120" s="51"/>
      <c r="AJ120" s="71"/>
      <c r="AK120" s="203"/>
      <c r="AL120" s="40" t="s">
        <v>1219</v>
      </c>
      <c r="AM120" s="46" t="s">
        <v>1217</v>
      </c>
      <c r="AN120" s="128">
        <v>0.5</v>
      </c>
      <c r="AO120" s="206"/>
      <c r="AP120" s="127"/>
      <c r="AQ120" s="136"/>
      <c r="AR120" s="81">
        <f>ROUND(ROUND(Q116*$AI$20,0)*AN120,0)-AP118</f>
        <v>200</v>
      </c>
      <c r="AS120" s="10"/>
    </row>
    <row r="121" spans="1:45" ht="14.1" x14ac:dyDescent="0.3">
      <c r="A121" s="7">
        <v>71</v>
      </c>
      <c r="B121" s="9">
        <v>8183</v>
      </c>
      <c r="C121" s="6" t="s">
        <v>3291</v>
      </c>
      <c r="D121" s="106"/>
      <c r="E121" s="107"/>
      <c r="F121" s="108"/>
      <c r="G121" s="39"/>
      <c r="H121" s="1"/>
      <c r="I121" s="1"/>
      <c r="J121" s="119"/>
      <c r="K121" s="1"/>
      <c r="L121" s="119"/>
      <c r="M121" s="119"/>
      <c r="N121" s="119"/>
      <c r="O121" s="119"/>
      <c r="P121" s="119"/>
      <c r="Q121" s="171"/>
      <c r="R121" s="171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61"/>
      <c r="AH121" s="51"/>
      <c r="AI121" s="51"/>
      <c r="AJ121" s="71"/>
      <c r="AK121" s="140"/>
      <c r="AL121" s="55"/>
      <c r="AM121" s="44"/>
      <c r="AN121" s="135"/>
      <c r="AO121" s="135"/>
      <c r="AP121" s="135"/>
      <c r="AQ121" s="137"/>
      <c r="AR121" s="81">
        <f>ROUND(ROUND(Q116*AD122,0)*$AI$20,0)</f>
        <v>396</v>
      </c>
      <c r="AS121" s="10"/>
    </row>
    <row r="122" spans="1:45" ht="14.1" x14ac:dyDescent="0.3">
      <c r="A122" s="7">
        <v>71</v>
      </c>
      <c r="B122" s="9">
        <v>8184</v>
      </c>
      <c r="C122" s="6" t="s">
        <v>3290</v>
      </c>
      <c r="D122" s="106"/>
      <c r="E122" s="107"/>
      <c r="F122" s="108"/>
      <c r="G122" s="39"/>
      <c r="H122" s="1"/>
      <c r="I122" s="1"/>
      <c r="J122" s="119"/>
      <c r="K122" s="1"/>
      <c r="L122" s="119"/>
      <c r="M122" s="119"/>
      <c r="N122" s="119"/>
      <c r="O122" s="119"/>
      <c r="P122" s="119"/>
      <c r="Q122" s="171"/>
      <c r="R122" s="171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61"/>
      <c r="AH122" s="51"/>
      <c r="AI122" s="51"/>
      <c r="AJ122" s="71"/>
      <c r="AK122" s="202" t="s">
        <v>1387</v>
      </c>
      <c r="AL122" s="140" t="s">
        <v>1220</v>
      </c>
      <c r="AM122" s="44" t="s">
        <v>1217</v>
      </c>
      <c r="AN122" s="135">
        <v>0.7</v>
      </c>
      <c r="AO122" s="135"/>
      <c r="AP122" s="135"/>
      <c r="AQ122" s="137"/>
      <c r="AR122" s="81">
        <f>ROUND(ROUND(ROUND(Q116*AD122:AD122,0)*$AI$20,0)*AN122,0)</f>
        <v>277</v>
      </c>
      <c r="AS122" s="10"/>
    </row>
    <row r="123" spans="1:45" ht="14.1" x14ac:dyDescent="0.3">
      <c r="A123" s="7">
        <v>71</v>
      </c>
      <c r="B123" s="9" t="s">
        <v>145</v>
      </c>
      <c r="C123" s="6" t="s">
        <v>3289</v>
      </c>
      <c r="D123" s="106"/>
      <c r="E123" s="107"/>
      <c r="F123" s="108"/>
      <c r="G123" s="39"/>
      <c r="H123" s="1"/>
      <c r="I123" s="1"/>
      <c r="J123" s="119"/>
      <c r="K123" s="1"/>
      <c r="L123" s="119"/>
      <c r="M123" s="119"/>
      <c r="N123" s="119"/>
      <c r="O123" s="119"/>
      <c r="P123" s="119"/>
      <c r="Q123" s="171"/>
      <c r="R123" s="171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61"/>
      <c r="AH123" s="51"/>
      <c r="AI123" s="51"/>
      <c r="AJ123" s="71"/>
      <c r="AK123" s="203"/>
      <c r="AL123" s="40" t="s">
        <v>1219</v>
      </c>
      <c r="AM123" s="46" t="s">
        <v>1217</v>
      </c>
      <c r="AN123" s="128">
        <v>0.5</v>
      </c>
      <c r="AO123" s="135"/>
      <c r="AP123" s="135"/>
      <c r="AQ123" s="137"/>
      <c r="AR123" s="81">
        <f>ROUND(ROUND(ROUND(Q116*AD122,0)*$AI$20,0)*AN123,0)</f>
        <v>198</v>
      </c>
      <c r="AS123" s="10"/>
    </row>
    <row r="124" spans="1:45" ht="14.1" x14ac:dyDescent="0.3">
      <c r="A124" s="7">
        <v>71</v>
      </c>
      <c r="B124" s="9" t="s">
        <v>144</v>
      </c>
      <c r="C124" s="6" t="s">
        <v>3288</v>
      </c>
      <c r="D124" s="106"/>
      <c r="E124" s="107"/>
      <c r="F124" s="108"/>
      <c r="G124" s="39"/>
      <c r="H124" s="1"/>
      <c r="I124" s="1"/>
      <c r="J124" s="119"/>
      <c r="K124" s="1"/>
      <c r="L124" s="119"/>
      <c r="M124" s="119"/>
      <c r="N124" s="119"/>
      <c r="O124" s="119"/>
      <c r="P124" s="119"/>
      <c r="Q124" s="171"/>
      <c r="R124" s="171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61"/>
      <c r="AH124" s="51"/>
      <c r="AI124" s="51"/>
      <c r="AJ124" s="71"/>
      <c r="AK124" s="140"/>
      <c r="AL124" s="55"/>
      <c r="AM124" s="44"/>
      <c r="AN124" s="135"/>
      <c r="AO124" s="204" t="s">
        <v>1218</v>
      </c>
      <c r="AP124" s="44">
        <v>5</v>
      </c>
      <c r="AQ124" s="161" t="s">
        <v>1385</v>
      </c>
      <c r="AR124" s="81">
        <f>ROUND(ROUND(Q116*AD122,0)*$AI$20,0)-AP124</f>
        <v>391</v>
      </c>
      <c r="AS124" s="10"/>
    </row>
    <row r="125" spans="1:45" ht="14.1" x14ac:dyDescent="0.3">
      <c r="A125" s="7">
        <v>71</v>
      </c>
      <c r="B125" s="9" t="s">
        <v>143</v>
      </c>
      <c r="C125" s="6" t="s">
        <v>3287</v>
      </c>
      <c r="D125" s="106"/>
      <c r="E125" s="107"/>
      <c r="F125" s="108"/>
      <c r="G125" s="39"/>
      <c r="H125" s="1"/>
      <c r="I125" s="1"/>
      <c r="J125" s="119"/>
      <c r="K125" s="1"/>
      <c r="L125" s="119"/>
      <c r="M125" s="119"/>
      <c r="N125" s="119"/>
      <c r="O125" s="119"/>
      <c r="P125" s="119"/>
      <c r="Q125" s="171"/>
      <c r="R125" s="171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61"/>
      <c r="AH125" s="51"/>
      <c r="AI125" s="51"/>
      <c r="AJ125" s="71"/>
      <c r="AK125" s="202" t="s">
        <v>1387</v>
      </c>
      <c r="AL125" s="140" t="s">
        <v>1220</v>
      </c>
      <c r="AM125" s="44" t="s">
        <v>1217</v>
      </c>
      <c r="AN125" s="135">
        <v>0.7</v>
      </c>
      <c r="AO125" s="205"/>
      <c r="AP125" s="134"/>
      <c r="AQ125" s="138"/>
      <c r="AR125" s="81">
        <f>ROUND(ROUND(ROUND(Q116*AD122,0)*$AI$20,0)*AN125,0)-AP124</f>
        <v>272</v>
      </c>
      <c r="AS125" s="10"/>
    </row>
    <row r="126" spans="1:45" ht="14.1" x14ac:dyDescent="0.3">
      <c r="A126" s="7">
        <v>71</v>
      </c>
      <c r="B126" s="9" t="s">
        <v>142</v>
      </c>
      <c r="C126" s="6" t="s">
        <v>3286</v>
      </c>
      <c r="D126" s="106"/>
      <c r="E126" s="107"/>
      <c r="F126" s="108"/>
      <c r="G126" s="37"/>
      <c r="H126" s="4"/>
      <c r="I126" s="4"/>
      <c r="J126" s="65"/>
      <c r="K126" s="4"/>
      <c r="L126" s="65"/>
      <c r="M126" s="65"/>
      <c r="N126" s="65"/>
      <c r="O126" s="65"/>
      <c r="P126" s="65"/>
      <c r="Q126" s="170"/>
      <c r="R126" s="170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61"/>
      <c r="AH126" s="51"/>
      <c r="AI126" s="51"/>
      <c r="AJ126" s="71"/>
      <c r="AK126" s="203"/>
      <c r="AL126" s="40" t="s">
        <v>1219</v>
      </c>
      <c r="AM126" s="46" t="s">
        <v>1217</v>
      </c>
      <c r="AN126" s="128">
        <v>0.5</v>
      </c>
      <c r="AO126" s="206"/>
      <c r="AP126" s="127"/>
      <c r="AQ126" s="136"/>
      <c r="AR126" s="90">
        <f>ROUND(ROUND(ROUND(Q116*AD122,0)*$AI$20,0)*AN126,0)-AP124</f>
        <v>193</v>
      </c>
      <c r="AS126" s="10"/>
    </row>
    <row r="127" spans="1:45" ht="14.1" x14ac:dyDescent="0.3">
      <c r="A127" s="7">
        <v>71</v>
      </c>
      <c r="B127" s="9">
        <v>8191</v>
      </c>
      <c r="C127" s="6" t="s">
        <v>3285</v>
      </c>
      <c r="D127" s="106"/>
      <c r="E127" s="107"/>
      <c r="F127" s="108"/>
      <c r="G127" s="39" t="s">
        <v>1240</v>
      </c>
      <c r="H127" s="1"/>
      <c r="I127" s="1"/>
      <c r="J127" s="119"/>
      <c r="K127" s="1"/>
      <c r="L127" s="119"/>
      <c r="M127" s="119"/>
      <c r="N127" s="119"/>
      <c r="O127" s="119"/>
      <c r="P127" s="119"/>
      <c r="Q127" s="171"/>
      <c r="R127" s="171"/>
      <c r="S127" s="1"/>
      <c r="T127" s="1"/>
      <c r="U127" s="39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62"/>
      <c r="AG127" s="63"/>
      <c r="AH127" s="132"/>
      <c r="AI127" s="132"/>
      <c r="AJ127" s="62"/>
      <c r="AK127" s="172"/>
      <c r="AL127" s="45"/>
      <c r="AM127" s="54"/>
      <c r="AN127" s="174"/>
      <c r="AO127" s="174"/>
      <c r="AP127" s="174"/>
      <c r="AQ127" s="173"/>
      <c r="AR127" s="81">
        <f>ROUND(Q128*$AI$20,0)</f>
        <v>393</v>
      </c>
      <c r="AS127" s="10"/>
    </row>
    <row r="128" spans="1:45" ht="14.1" x14ac:dyDescent="0.3">
      <c r="A128" s="7">
        <v>71</v>
      </c>
      <c r="B128" s="9">
        <v>8192</v>
      </c>
      <c r="C128" s="6" t="s">
        <v>3284</v>
      </c>
      <c r="D128" s="106"/>
      <c r="E128" s="107"/>
      <c r="F128" s="108"/>
      <c r="G128" s="39"/>
      <c r="H128" s="1"/>
      <c r="I128" s="1"/>
      <c r="J128" s="119"/>
      <c r="K128" s="1"/>
      <c r="L128" s="119"/>
      <c r="M128" s="119"/>
      <c r="N128" s="119"/>
      <c r="O128" s="119"/>
      <c r="P128" s="119"/>
      <c r="Q128" s="201">
        <f>'26障害児入所施設(基本１） '!$Q$128</f>
        <v>562</v>
      </c>
      <c r="R128" s="201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61"/>
      <c r="AH128" s="51"/>
      <c r="AI128" s="51"/>
      <c r="AJ128" s="71"/>
      <c r="AK128" s="202" t="s">
        <v>1387</v>
      </c>
      <c r="AL128" s="140" t="s">
        <v>1220</v>
      </c>
      <c r="AM128" s="44" t="s">
        <v>1217</v>
      </c>
      <c r="AN128" s="135">
        <v>0.7</v>
      </c>
      <c r="AO128" s="135"/>
      <c r="AP128" s="135"/>
      <c r="AQ128" s="137"/>
      <c r="AR128" s="81">
        <f>ROUND(ROUND(Q128*$AI$20,0)*AN128,0)</f>
        <v>275</v>
      </c>
      <c r="AS128" s="10"/>
    </row>
    <row r="129" spans="1:45" ht="14.1" x14ac:dyDescent="0.3">
      <c r="A129" s="7">
        <v>71</v>
      </c>
      <c r="B129" s="9" t="s">
        <v>141</v>
      </c>
      <c r="C129" s="6" t="s">
        <v>3283</v>
      </c>
      <c r="D129" s="106"/>
      <c r="E129" s="107"/>
      <c r="F129" s="108"/>
      <c r="G129" s="39"/>
      <c r="H129" s="1"/>
      <c r="I129" s="1"/>
      <c r="J129" s="119"/>
      <c r="K129" s="1"/>
      <c r="L129" s="119"/>
      <c r="M129" s="119"/>
      <c r="N129" s="119"/>
      <c r="O129" s="119"/>
      <c r="P129" s="119"/>
      <c r="Q129" s="171"/>
      <c r="R129" s="171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61"/>
      <c r="AH129" s="51"/>
      <c r="AI129" s="51"/>
      <c r="AJ129" s="71"/>
      <c r="AK129" s="203"/>
      <c r="AL129" s="40" t="s">
        <v>1219</v>
      </c>
      <c r="AM129" s="46" t="s">
        <v>1217</v>
      </c>
      <c r="AN129" s="128">
        <v>0.5</v>
      </c>
      <c r="AO129" s="135"/>
      <c r="AP129" s="135"/>
      <c r="AQ129" s="137"/>
      <c r="AR129" s="81">
        <f>ROUND(ROUND(Q128*$AI$20,0)*AN129,0)</f>
        <v>197</v>
      </c>
      <c r="AS129" s="10"/>
    </row>
    <row r="130" spans="1:45" ht="14.1" x14ac:dyDescent="0.3">
      <c r="A130" s="7">
        <v>71</v>
      </c>
      <c r="B130" s="9" t="s">
        <v>140</v>
      </c>
      <c r="C130" s="6" t="s">
        <v>3282</v>
      </c>
      <c r="D130" s="106"/>
      <c r="E130" s="107"/>
      <c r="F130" s="108"/>
      <c r="G130" s="39"/>
      <c r="H130" s="1"/>
      <c r="I130" s="1"/>
      <c r="J130" s="119"/>
      <c r="K130" s="1"/>
      <c r="L130" s="119"/>
      <c r="M130" s="119"/>
      <c r="N130" s="119"/>
      <c r="O130" s="119"/>
      <c r="P130" s="119"/>
      <c r="Q130" s="171"/>
      <c r="R130" s="171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61"/>
      <c r="AH130" s="51"/>
      <c r="AI130" s="51"/>
      <c r="AJ130" s="71"/>
      <c r="AK130" s="140"/>
      <c r="AL130" s="55"/>
      <c r="AM130" s="44"/>
      <c r="AN130" s="135"/>
      <c r="AO130" s="204" t="s">
        <v>1218</v>
      </c>
      <c r="AP130" s="44">
        <v>5</v>
      </c>
      <c r="AQ130" s="161" t="s">
        <v>1385</v>
      </c>
      <c r="AR130" s="81">
        <f>ROUND(Q128*$AI$20,0)-AP130</f>
        <v>388</v>
      </c>
      <c r="AS130" s="10"/>
    </row>
    <row r="131" spans="1:45" ht="14.1" x14ac:dyDescent="0.3">
      <c r="A131" s="7">
        <v>71</v>
      </c>
      <c r="B131" s="9" t="s">
        <v>139</v>
      </c>
      <c r="C131" s="6" t="s">
        <v>3281</v>
      </c>
      <c r="D131" s="106"/>
      <c r="E131" s="107"/>
      <c r="F131" s="108"/>
      <c r="G131" s="39"/>
      <c r="H131" s="1"/>
      <c r="I131" s="1"/>
      <c r="J131" s="119"/>
      <c r="K131" s="1"/>
      <c r="L131" s="119"/>
      <c r="M131" s="119"/>
      <c r="N131" s="119"/>
      <c r="O131" s="119"/>
      <c r="P131" s="119"/>
      <c r="Q131" s="171"/>
      <c r="R131" s="171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61"/>
      <c r="AH131" s="51"/>
      <c r="AI131" s="51"/>
      <c r="AJ131" s="71"/>
      <c r="AK131" s="202" t="s">
        <v>1387</v>
      </c>
      <c r="AL131" s="140" t="s">
        <v>1220</v>
      </c>
      <c r="AM131" s="44" t="s">
        <v>1217</v>
      </c>
      <c r="AN131" s="135">
        <v>0.7</v>
      </c>
      <c r="AO131" s="205"/>
      <c r="AP131" s="134"/>
      <c r="AQ131" s="138"/>
      <c r="AR131" s="81">
        <f>ROUND(ROUND(Q128*$AI$20,0)*AN131,0)-AP130</f>
        <v>270</v>
      </c>
      <c r="AS131" s="10"/>
    </row>
    <row r="132" spans="1:45" ht="14.1" x14ac:dyDescent="0.3">
      <c r="A132" s="7">
        <v>71</v>
      </c>
      <c r="B132" s="9" t="s">
        <v>138</v>
      </c>
      <c r="C132" s="6" t="s">
        <v>3280</v>
      </c>
      <c r="D132" s="106"/>
      <c r="E132" s="107"/>
      <c r="F132" s="108"/>
      <c r="G132" s="39"/>
      <c r="H132" s="1"/>
      <c r="I132" s="1"/>
      <c r="J132" s="119"/>
      <c r="K132" s="1"/>
      <c r="L132" s="119"/>
      <c r="M132" s="119"/>
      <c r="N132" s="119"/>
      <c r="O132" s="119"/>
      <c r="P132" s="119"/>
      <c r="Q132" s="171"/>
      <c r="R132" s="171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61"/>
      <c r="AH132" s="51"/>
      <c r="AI132" s="51"/>
      <c r="AJ132" s="71"/>
      <c r="AK132" s="203"/>
      <c r="AL132" s="40" t="s">
        <v>1219</v>
      </c>
      <c r="AM132" s="46" t="s">
        <v>1217</v>
      </c>
      <c r="AN132" s="128">
        <v>0.5</v>
      </c>
      <c r="AO132" s="206"/>
      <c r="AP132" s="127"/>
      <c r="AQ132" s="136"/>
      <c r="AR132" s="81">
        <f>ROUND(ROUND(Q128*$AI$20,0)*AN132,0)-AP130</f>
        <v>192</v>
      </c>
      <c r="AS132" s="10"/>
    </row>
    <row r="133" spans="1:45" ht="14.1" x14ac:dyDescent="0.3">
      <c r="A133" s="7">
        <v>71</v>
      </c>
      <c r="B133" s="9">
        <v>8193</v>
      </c>
      <c r="C133" s="6" t="s">
        <v>3279</v>
      </c>
      <c r="D133" s="106"/>
      <c r="E133" s="107"/>
      <c r="F133" s="108"/>
      <c r="G133" s="39"/>
      <c r="H133" s="1"/>
      <c r="I133" s="1"/>
      <c r="J133" s="119"/>
      <c r="K133" s="1"/>
      <c r="L133" s="119"/>
      <c r="M133" s="119"/>
      <c r="N133" s="119"/>
      <c r="O133" s="119"/>
      <c r="P133" s="119"/>
      <c r="Q133" s="171"/>
      <c r="R133" s="171"/>
      <c r="S133" s="1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61"/>
      <c r="AH133" s="51"/>
      <c r="AI133" s="51"/>
      <c r="AJ133" s="71"/>
      <c r="AK133" s="140"/>
      <c r="AL133" s="55"/>
      <c r="AM133" s="44"/>
      <c r="AN133" s="135"/>
      <c r="AO133" s="135"/>
      <c r="AP133" s="135"/>
      <c r="AQ133" s="137"/>
      <c r="AR133" s="81">
        <f>ROUND(ROUND(Q128*AD134,0)*$AI$20,0)</f>
        <v>379</v>
      </c>
      <c r="AS133" s="10"/>
    </row>
    <row r="134" spans="1:45" ht="14.1" x14ac:dyDescent="0.3">
      <c r="A134" s="7">
        <v>71</v>
      </c>
      <c r="B134" s="9">
        <v>8194</v>
      </c>
      <c r="C134" s="6" t="s">
        <v>3278</v>
      </c>
      <c r="D134" s="106"/>
      <c r="E134" s="107"/>
      <c r="F134" s="108"/>
      <c r="G134" s="39"/>
      <c r="H134" s="1"/>
      <c r="I134" s="1"/>
      <c r="J134" s="119"/>
      <c r="K134" s="1"/>
      <c r="L134" s="119"/>
      <c r="M134" s="119"/>
      <c r="N134" s="119"/>
      <c r="O134" s="119"/>
      <c r="P134" s="119"/>
      <c r="Q134" s="171"/>
      <c r="R134" s="171"/>
      <c r="S134" s="1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61"/>
      <c r="AH134" s="51"/>
      <c r="AI134" s="51"/>
      <c r="AJ134" s="71"/>
      <c r="AK134" s="202" t="s">
        <v>1387</v>
      </c>
      <c r="AL134" s="140" t="s">
        <v>1220</v>
      </c>
      <c r="AM134" s="44" t="s">
        <v>1217</v>
      </c>
      <c r="AN134" s="135">
        <v>0.7</v>
      </c>
      <c r="AO134" s="135"/>
      <c r="AP134" s="135"/>
      <c r="AQ134" s="137"/>
      <c r="AR134" s="81">
        <f>ROUND(ROUND(ROUND(Q128*AD134:AD134,0)*$AI$20,0)*AN134,0)</f>
        <v>265</v>
      </c>
      <c r="AS134" s="10"/>
    </row>
    <row r="135" spans="1:45" ht="14.1" x14ac:dyDescent="0.3">
      <c r="A135" s="7">
        <v>71</v>
      </c>
      <c r="B135" s="9" t="s">
        <v>137</v>
      </c>
      <c r="C135" s="6" t="s">
        <v>3277</v>
      </c>
      <c r="D135" s="106"/>
      <c r="E135" s="107"/>
      <c r="F135" s="108"/>
      <c r="G135" s="39"/>
      <c r="H135" s="1"/>
      <c r="I135" s="1"/>
      <c r="J135" s="119"/>
      <c r="K135" s="1"/>
      <c r="L135" s="119"/>
      <c r="M135" s="119"/>
      <c r="N135" s="119"/>
      <c r="O135" s="119"/>
      <c r="P135" s="119"/>
      <c r="Q135" s="171"/>
      <c r="R135" s="171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61"/>
      <c r="AH135" s="51"/>
      <c r="AI135" s="51"/>
      <c r="AJ135" s="71"/>
      <c r="AK135" s="203"/>
      <c r="AL135" s="40" t="s">
        <v>1219</v>
      </c>
      <c r="AM135" s="46" t="s">
        <v>1217</v>
      </c>
      <c r="AN135" s="128">
        <v>0.5</v>
      </c>
      <c r="AO135" s="135"/>
      <c r="AP135" s="135"/>
      <c r="AQ135" s="137"/>
      <c r="AR135" s="81">
        <f>ROUND(ROUND(ROUND(Q128*AD134,0)*$AI$20,0)*AN135,0)</f>
        <v>190</v>
      </c>
      <c r="AS135" s="10"/>
    </row>
    <row r="136" spans="1:45" ht="14.1" x14ac:dyDescent="0.3">
      <c r="A136" s="7">
        <v>71</v>
      </c>
      <c r="B136" s="9" t="s">
        <v>136</v>
      </c>
      <c r="C136" s="6" t="s">
        <v>3276</v>
      </c>
      <c r="D136" s="106"/>
      <c r="E136" s="107"/>
      <c r="F136" s="108"/>
      <c r="G136" s="39"/>
      <c r="H136" s="1"/>
      <c r="I136" s="1"/>
      <c r="J136" s="119"/>
      <c r="K136" s="1"/>
      <c r="L136" s="119"/>
      <c r="M136" s="119"/>
      <c r="N136" s="119"/>
      <c r="O136" s="119"/>
      <c r="P136" s="119"/>
      <c r="Q136" s="171"/>
      <c r="R136" s="171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61"/>
      <c r="AH136" s="51"/>
      <c r="AI136" s="51"/>
      <c r="AJ136" s="71"/>
      <c r="AK136" s="140"/>
      <c r="AL136" s="55"/>
      <c r="AM136" s="44"/>
      <c r="AN136" s="135"/>
      <c r="AO136" s="204" t="s">
        <v>1218</v>
      </c>
      <c r="AP136" s="44">
        <v>5</v>
      </c>
      <c r="AQ136" s="161" t="s">
        <v>1385</v>
      </c>
      <c r="AR136" s="81">
        <f>ROUND(ROUND(Q128*AD134,0)*$AI$20,0)-AP136</f>
        <v>374</v>
      </c>
      <c r="AS136" s="10"/>
    </row>
    <row r="137" spans="1:45" ht="14.1" x14ac:dyDescent="0.3">
      <c r="A137" s="7">
        <v>71</v>
      </c>
      <c r="B137" s="9" t="s">
        <v>135</v>
      </c>
      <c r="C137" s="6" t="s">
        <v>3275</v>
      </c>
      <c r="D137" s="106"/>
      <c r="E137" s="107"/>
      <c r="F137" s="108"/>
      <c r="G137" s="39"/>
      <c r="H137" s="1"/>
      <c r="I137" s="1"/>
      <c r="J137" s="119"/>
      <c r="K137" s="1"/>
      <c r="L137" s="119"/>
      <c r="M137" s="119"/>
      <c r="N137" s="119"/>
      <c r="O137" s="119"/>
      <c r="P137" s="119"/>
      <c r="Q137" s="171"/>
      <c r="R137" s="171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61"/>
      <c r="AH137" s="51"/>
      <c r="AI137" s="51"/>
      <c r="AJ137" s="71"/>
      <c r="AK137" s="202" t="s">
        <v>1387</v>
      </c>
      <c r="AL137" s="140" t="s">
        <v>1220</v>
      </c>
      <c r="AM137" s="44" t="s">
        <v>1217</v>
      </c>
      <c r="AN137" s="135">
        <v>0.7</v>
      </c>
      <c r="AO137" s="205"/>
      <c r="AP137" s="134"/>
      <c r="AQ137" s="138"/>
      <c r="AR137" s="81">
        <f>ROUND(ROUND(ROUND(Q128*AD134,0)*$AI$20,0)*AN137,0)-AP136</f>
        <v>260</v>
      </c>
      <c r="AS137" s="10"/>
    </row>
    <row r="138" spans="1:45" ht="14.1" x14ac:dyDescent="0.3">
      <c r="A138" s="7">
        <v>71</v>
      </c>
      <c r="B138" s="9" t="s">
        <v>134</v>
      </c>
      <c r="C138" s="6" t="s">
        <v>3274</v>
      </c>
      <c r="D138" s="106"/>
      <c r="E138" s="107"/>
      <c r="F138" s="108"/>
      <c r="G138" s="39"/>
      <c r="H138" s="1"/>
      <c r="I138" s="1"/>
      <c r="J138" s="119"/>
      <c r="K138" s="1"/>
      <c r="L138" s="119"/>
      <c r="M138" s="119"/>
      <c r="N138" s="119"/>
      <c r="O138" s="119"/>
      <c r="P138" s="119"/>
      <c r="Q138" s="171"/>
      <c r="R138" s="171"/>
      <c r="S138" s="1"/>
      <c r="T138" s="38"/>
      <c r="U138" s="39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71"/>
      <c r="AG138" s="61"/>
      <c r="AH138" s="51"/>
      <c r="AI138" s="51"/>
      <c r="AJ138" s="71"/>
      <c r="AK138" s="203"/>
      <c r="AL138" s="40" t="s">
        <v>1219</v>
      </c>
      <c r="AM138" s="46" t="s">
        <v>1217</v>
      </c>
      <c r="AN138" s="128">
        <v>0.5</v>
      </c>
      <c r="AO138" s="206"/>
      <c r="AP138" s="127"/>
      <c r="AQ138" s="136"/>
      <c r="AR138" s="81">
        <f>ROUND(ROUND(ROUND(Q128*AD134,0)*$AI$20,0)*AN138,0)-AP136</f>
        <v>185</v>
      </c>
      <c r="AS138" s="10"/>
    </row>
    <row r="139" spans="1:45" ht="14.1" x14ac:dyDescent="0.3">
      <c r="A139" s="7">
        <v>71</v>
      </c>
      <c r="B139" s="9">
        <v>8201</v>
      </c>
      <c r="C139" s="6" t="s">
        <v>3273</v>
      </c>
      <c r="D139" s="106"/>
      <c r="E139" s="107"/>
      <c r="F139" s="108"/>
      <c r="G139" s="42" t="s">
        <v>1239</v>
      </c>
      <c r="H139" s="30"/>
      <c r="I139" s="30"/>
      <c r="J139" s="54"/>
      <c r="K139" s="30"/>
      <c r="L139" s="54"/>
      <c r="M139" s="54"/>
      <c r="N139" s="54"/>
      <c r="O139" s="54"/>
      <c r="P139" s="54"/>
      <c r="Q139" s="175"/>
      <c r="R139" s="175"/>
      <c r="S139" s="30"/>
      <c r="T139" s="30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63"/>
      <c r="AH139" s="132"/>
      <c r="AI139" s="132"/>
      <c r="AJ139" s="62"/>
      <c r="AK139" s="172"/>
      <c r="AL139" s="45"/>
      <c r="AM139" s="54"/>
      <c r="AN139" s="174"/>
      <c r="AO139" s="174"/>
      <c r="AP139" s="174"/>
      <c r="AQ139" s="173"/>
      <c r="AR139" s="81">
        <f>ROUND(Q140*$AI$20,0)</f>
        <v>379</v>
      </c>
      <c r="AS139" s="10"/>
    </row>
    <row r="140" spans="1:45" ht="14.1" x14ac:dyDescent="0.3">
      <c r="A140" s="7">
        <v>71</v>
      </c>
      <c r="B140" s="9">
        <v>8202</v>
      </c>
      <c r="C140" s="6" t="s">
        <v>3272</v>
      </c>
      <c r="D140" s="106"/>
      <c r="E140" s="107"/>
      <c r="F140" s="108"/>
      <c r="G140" s="39"/>
      <c r="H140" s="1"/>
      <c r="I140" s="1"/>
      <c r="J140" s="119"/>
      <c r="K140" s="1"/>
      <c r="L140" s="119"/>
      <c r="M140" s="119"/>
      <c r="N140" s="119"/>
      <c r="O140" s="119"/>
      <c r="P140" s="119"/>
      <c r="Q140" s="201">
        <f>'26障害児入所施設(基本１） '!$Q$140</f>
        <v>541</v>
      </c>
      <c r="R140" s="201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61"/>
      <c r="AH140" s="51"/>
      <c r="AI140" s="51"/>
      <c r="AJ140" s="71"/>
      <c r="AK140" s="202" t="s">
        <v>1387</v>
      </c>
      <c r="AL140" s="140" t="s">
        <v>1220</v>
      </c>
      <c r="AM140" s="44" t="s">
        <v>1217</v>
      </c>
      <c r="AN140" s="135">
        <v>0.7</v>
      </c>
      <c r="AO140" s="135"/>
      <c r="AP140" s="135"/>
      <c r="AQ140" s="137"/>
      <c r="AR140" s="81">
        <f>ROUND(ROUND(Q140*$AI$20,0)*AN140,0)</f>
        <v>265</v>
      </c>
      <c r="AS140" s="10"/>
    </row>
    <row r="141" spans="1:45" ht="14.1" x14ac:dyDescent="0.3">
      <c r="A141" s="7">
        <v>71</v>
      </c>
      <c r="B141" s="9" t="s">
        <v>133</v>
      </c>
      <c r="C141" s="6" t="s">
        <v>3271</v>
      </c>
      <c r="D141" s="106"/>
      <c r="E141" s="107"/>
      <c r="F141" s="108"/>
      <c r="G141" s="39"/>
      <c r="H141" s="1"/>
      <c r="I141" s="1"/>
      <c r="J141" s="119"/>
      <c r="K141" s="1"/>
      <c r="L141" s="119"/>
      <c r="M141" s="119"/>
      <c r="N141" s="119"/>
      <c r="O141" s="119"/>
      <c r="P141" s="119"/>
      <c r="Q141" s="171"/>
      <c r="R141" s="171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61"/>
      <c r="AH141" s="51"/>
      <c r="AI141" s="51"/>
      <c r="AJ141" s="71"/>
      <c r="AK141" s="203"/>
      <c r="AL141" s="40" t="s">
        <v>1219</v>
      </c>
      <c r="AM141" s="46" t="s">
        <v>1217</v>
      </c>
      <c r="AN141" s="128">
        <v>0.5</v>
      </c>
      <c r="AO141" s="135"/>
      <c r="AP141" s="135"/>
      <c r="AQ141" s="137"/>
      <c r="AR141" s="81">
        <f>ROUND(ROUND(Q140*$AI$20,0)*AN141,0)</f>
        <v>190</v>
      </c>
      <c r="AS141" s="10"/>
    </row>
    <row r="142" spans="1:45" ht="14.1" x14ac:dyDescent="0.3">
      <c r="A142" s="7">
        <v>71</v>
      </c>
      <c r="B142" s="9" t="s">
        <v>132</v>
      </c>
      <c r="C142" s="6" t="s">
        <v>3270</v>
      </c>
      <c r="D142" s="106"/>
      <c r="E142" s="107"/>
      <c r="F142" s="108"/>
      <c r="G142" s="39"/>
      <c r="H142" s="1"/>
      <c r="I142" s="1"/>
      <c r="J142" s="119"/>
      <c r="K142" s="1"/>
      <c r="L142" s="119"/>
      <c r="M142" s="119"/>
      <c r="N142" s="119"/>
      <c r="O142" s="119"/>
      <c r="P142" s="119"/>
      <c r="Q142" s="171"/>
      <c r="R142" s="171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61"/>
      <c r="AH142" s="51"/>
      <c r="AI142" s="51"/>
      <c r="AJ142" s="71"/>
      <c r="AK142" s="140"/>
      <c r="AL142" s="55"/>
      <c r="AM142" s="44"/>
      <c r="AN142" s="135"/>
      <c r="AO142" s="204" t="s">
        <v>1218</v>
      </c>
      <c r="AP142" s="44">
        <v>5</v>
      </c>
      <c r="AQ142" s="161" t="s">
        <v>1385</v>
      </c>
      <c r="AR142" s="81">
        <f>ROUND(Q140*$AI$20,0)-AP142</f>
        <v>374</v>
      </c>
      <c r="AS142" s="10"/>
    </row>
    <row r="143" spans="1:45" ht="14.1" x14ac:dyDescent="0.3">
      <c r="A143" s="7">
        <v>71</v>
      </c>
      <c r="B143" s="9" t="s">
        <v>131</v>
      </c>
      <c r="C143" s="6" t="s">
        <v>3269</v>
      </c>
      <c r="D143" s="106"/>
      <c r="E143" s="107"/>
      <c r="F143" s="108"/>
      <c r="G143" s="39"/>
      <c r="H143" s="1"/>
      <c r="I143" s="1"/>
      <c r="J143" s="119"/>
      <c r="K143" s="1"/>
      <c r="L143" s="119"/>
      <c r="M143" s="119"/>
      <c r="N143" s="119"/>
      <c r="O143" s="119"/>
      <c r="P143" s="119"/>
      <c r="Q143" s="171"/>
      <c r="R143" s="171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61"/>
      <c r="AH143" s="51"/>
      <c r="AI143" s="51"/>
      <c r="AJ143" s="71"/>
      <c r="AK143" s="202" t="s">
        <v>1387</v>
      </c>
      <c r="AL143" s="140" t="s">
        <v>1220</v>
      </c>
      <c r="AM143" s="44" t="s">
        <v>1217</v>
      </c>
      <c r="AN143" s="135">
        <v>0.7</v>
      </c>
      <c r="AO143" s="205"/>
      <c r="AP143" s="134"/>
      <c r="AQ143" s="138"/>
      <c r="AR143" s="81">
        <f>ROUND(ROUND(Q140*$AI$20,0)*AN143,0)-AP142</f>
        <v>260</v>
      </c>
      <c r="AS143" s="10"/>
    </row>
    <row r="144" spans="1:45" ht="14.1" x14ac:dyDescent="0.3">
      <c r="A144" s="7">
        <v>71</v>
      </c>
      <c r="B144" s="9" t="s">
        <v>130</v>
      </c>
      <c r="C144" s="6" t="s">
        <v>3268</v>
      </c>
      <c r="D144" s="106"/>
      <c r="E144" s="107"/>
      <c r="F144" s="108"/>
      <c r="G144" s="39"/>
      <c r="H144" s="1"/>
      <c r="I144" s="1"/>
      <c r="J144" s="119"/>
      <c r="K144" s="1"/>
      <c r="L144" s="119"/>
      <c r="M144" s="119"/>
      <c r="N144" s="119"/>
      <c r="O144" s="119"/>
      <c r="P144" s="119"/>
      <c r="Q144" s="171"/>
      <c r="R144" s="171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61"/>
      <c r="AH144" s="51"/>
      <c r="AI144" s="51"/>
      <c r="AJ144" s="71"/>
      <c r="AK144" s="203"/>
      <c r="AL144" s="40" t="s">
        <v>1219</v>
      </c>
      <c r="AM144" s="46" t="s">
        <v>1217</v>
      </c>
      <c r="AN144" s="128">
        <v>0.5</v>
      </c>
      <c r="AO144" s="206"/>
      <c r="AP144" s="127"/>
      <c r="AQ144" s="136"/>
      <c r="AR144" s="81">
        <f>ROUND(ROUND(Q140*$AI$20,0)*AN144,0)-AP142</f>
        <v>185</v>
      </c>
      <c r="AS144" s="10"/>
    </row>
    <row r="145" spans="1:45" ht="14.1" x14ac:dyDescent="0.3">
      <c r="A145" s="7">
        <v>71</v>
      </c>
      <c r="B145" s="9">
        <v>8203</v>
      </c>
      <c r="C145" s="6" t="s">
        <v>3267</v>
      </c>
      <c r="D145" s="106"/>
      <c r="E145" s="107"/>
      <c r="F145" s="108"/>
      <c r="G145" s="39"/>
      <c r="H145" s="1"/>
      <c r="I145" s="1"/>
      <c r="J145" s="119"/>
      <c r="K145" s="1"/>
      <c r="L145" s="119"/>
      <c r="M145" s="119"/>
      <c r="N145" s="119"/>
      <c r="O145" s="119"/>
      <c r="P145" s="119"/>
      <c r="Q145" s="171"/>
      <c r="R145" s="171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61"/>
      <c r="AH145" s="51"/>
      <c r="AI145" s="51"/>
      <c r="AJ145" s="71"/>
      <c r="AK145" s="140"/>
      <c r="AL145" s="55"/>
      <c r="AM145" s="44"/>
      <c r="AN145" s="135"/>
      <c r="AO145" s="135"/>
      <c r="AP145" s="135"/>
      <c r="AQ145" s="137"/>
      <c r="AR145" s="81">
        <f>ROUND(ROUND(Q140*AD146,0)*$AI$20,0)</f>
        <v>365</v>
      </c>
      <c r="AS145" s="10"/>
    </row>
    <row r="146" spans="1:45" ht="14.1" x14ac:dyDescent="0.3">
      <c r="A146" s="7">
        <v>71</v>
      </c>
      <c r="B146" s="9">
        <v>8204</v>
      </c>
      <c r="C146" s="6" t="s">
        <v>3266</v>
      </c>
      <c r="D146" s="106"/>
      <c r="E146" s="107"/>
      <c r="F146" s="108"/>
      <c r="G146" s="39"/>
      <c r="H146" s="1"/>
      <c r="I146" s="1"/>
      <c r="J146" s="119"/>
      <c r="K146" s="1"/>
      <c r="L146" s="119"/>
      <c r="M146" s="119"/>
      <c r="N146" s="119"/>
      <c r="O146" s="119"/>
      <c r="P146" s="119"/>
      <c r="Q146" s="171"/>
      <c r="R146" s="171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61"/>
      <c r="AH146" s="51"/>
      <c r="AI146" s="51"/>
      <c r="AJ146" s="71"/>
      <c r="AK146" s="202" t="s">
        <v>1387</v>
      </c>
      <c r="AL146" s="140" t="s">
        <v>1220</v>
      </c>
      <c r="AM146" s="44" t="s">
        <v>1217</v>
      </c>
      <c r="AN146" s="135">
        <v>0.7</v>
      </c>
      <c r="AO146" s="135"/>
      <c r="AP146" s="135"/>
      <c r="AQ146" s="137"/>
      <c r="AR146" s="81">
        <f>ROUND(ROUND(ROUND(Q140*AD146:AD146,0)*$AI$20,0)*AN146,0)</f>
        <v>256</v>
      </c>
      <c r="AS146" s="10"/>
    </row>
    <row r="147" spans="1:45" ht="14.1" x14ac:dyDescent="0.3">
      <c r="A147" s="7">
        <v>71</v>
      </c>
      <c r="B147" s="9" t="s">
        <v>129</v>
      </c>
      <c r="C147" s="6" t="s">
        <v>3265</v>
      </c>
      <c r="D147" s="106"/>
      <c r="E147" s="107"/>
      <c r="F147" s="108"/>
      <c r="G147" s="39"/>
      <c r="H147" s="1"/>
      <c r="I147" s="1"/>
      <c r="J147" s="119"/>
      <c r="K147" s="1"/>
      <c r="L147" s="119"/>
      <c r="M147" s="119"/>
      <c r="N147" s="119"/>
      <c r="O147" s="119"/>
      <c r="P147" s="119"/>
      <c r="Q147" s="171"/>
      <c r="R147" s="171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61"/>
      <c r="AH147" s="51"/>
      <c r="AI147" s="51"/>
      <c r="AJ147" s="71"/>
      <c r="AK147" s="203"/>
      <c r="AL147" s="40" t="s">
        <v>1219</v>
      </c>
      <c r="AM147" s="46" t="s">
        <v>1217</v>
      </c>
      <c r="AN147" s="128">
        <v>0.5</v>
      </c>
      <c r="AO147" s="135"/>
      <c r="AP147" s="135"/>
      <c r="AQ147" s="137"/>
      <c r="AR147" s="81">
        <f>ROUND(ROUND(ROUND(Q140*AD146,0)*$AI$20,0)*AN147,0)</f>
        <v>183</v>
      </c>
      <c r="AS147" s="10"/>
    </row>
    <row r="148" spans="1:45" ht="14.1" x14ac:dyDescent="0.3">
      <c r="A148" s="7">
        <v>71</v>
      </c>
      <c r="B148" s="9" t="s">
        <v>128</v>
      </c>
      <c r="C148" s="6" t="s">
        <v>3264</v>
      </c>
      <c r="D148" s="106"/>
      <c r="E148" s="107"/>
      <c r="F148" s="108"/>
      <c r="G148" s="39"/>
      <c r="H148" s="1"/>
      <c r="I148" s="1"/>
      <c r="J148" s="119"/>
      <c r="K148" s="1"/>
      <c r="L148" s="119"/>
      <c r="M148" s="119"/>
      <c r="N148" s="119"/>
      <c r="O148" s="119"/>
      <c r="P148" s="119"/>
      <c r="Q148" s="171"/>
      <c r="R148" s="171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61"/>
      <c r="AH148" s="51"/>
      <c r="AI148" s="51"/>
      <c r="AJ148" s="71"/>
      <c r="AK148" s="140"/>
      <c r="AL148" s="55"/>
      <c r="AM148" s="44"/>
      <c r="AN148" s="135"/>
      <c r="AO148" s="204" t="s">
        <v>1218</v>
      </c>
      <c r="AP148" s="44">
        <v>5</v>
      </c>
      <c r="AQ148" s="161" t="s">
        <v>1385</v>
      </c>
      <c r="AR148" s="81">
        <f>ROUND(ROUND(Q140*AD146,0)*$AI$20,0)-AP148</f>
        <v>360</v>
      </c>
      <c r="AS148" s="10"/>
    </row>
    <row r="149" spans="1:45" ht="14.1" x14ac:dyDescent="0.3">
      <c r="A149" s="7">
        <v>71</v>
      </c>
      <c r="B149" s="9" t="s">
        <v>127</v>
      </c>
      <c r="C149" s="6" t="s">
        <v>3263</v>
      </c>
      <c r="D149" s="106"/>
      <c r="E149" s="107"/>
      <c r="F149" s="108"/>
      <c r="G149" s="39"/>
      <c r="H149" s="1"/>
      <c r="I149" s="1"/>
      <c r="J149" s="119"/>
      <c r="K149" s="1"/>
      <c r="L149" s="119"/>
      <c r="M149" s="119"/>
      <c r="N149" s="119"/>
      <c r="O149" s="119"/>
      <c r="P149" s="119"/>
      <c r="Q149" s="171"/>
      <c r="R149" s="171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61"/>
      <c r="AH149" s="51"/>
      <c r="AI149" s="51"/>
      <c r="AJ149" s="71"/>
      <c r="AK149" s="202" t="s">
        <v>1387</v>
      </c>
      <c r="AL149" s="140" t="s">
        <v>1220</v>
      </c>
      <c r="AM149" s="44" t="s">
        <v>1217</v>
      </c>
      <c r="AN149" s="135">
        <v>0.7</v>
      </c>
      <c r="AO149" s="205"/>
      <c r="AP149" s="134"/>
      <c r="AQ149" s="138"/>
      <c r="AR149" s="81">
        <f>ROUND(ROUND(ROUND(Q140*AD146,0)*$AI$20,0)*AN149,0)-AP148</f>
        <v>251</v>
      </c>
      <c r="AS149" s="10"/>
    </row>
    <row r="150" spans="1:45" ht="14.1" x14ac:dyDescent="0.3">
      <c r="A150" s="7">
        <v>71</v>
      </c>
      <c r="B150" s="9" t="s">
        <v>126</v>
      </c>
      <c r="C150" s="6" t="s">
        <v>3262</v>
      </c>
      <c r="D150" s="106"/>
      <c r="E150" s="107"/>
      <c r="F150" s="108"/>
      <c r="G150" s="37"/>
      <c r="H150" s="4"/>
      <c r="I150" s="4"/>
      <c r="J150" s="65"/>
      <c r="K150" s="4"/>
      <c r="L150" s="65"/>
      <c r="M150" s="65"/>
      <c r="N150" s="65"/>
      <c r="O150" s="65"/>
      <c r="P150" s="65"/>
      <c r="Q150" s="170"/>
      <c r="R150" s="170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61"/>
      <c r="AH150" s="51"/>
      <c r="AI150" s="51"/>
      <c r="AJ150" s="71"/>
      <c r="AK150" s="203"/>
      <c r="AL150" s="40" t="s">
        <v>1219</v>
      </c>
      <c r="AM150" s="46" t="s">
        <v>1217</v>
      </c>
      <c r="AN150" s="128">
        <v>0.5</v>
      </c>
      <c r="AO150" s="206"/>
      <c r="AP150" s="127"/>
      <c r="AQ150" s="136"/>
      <c r="AR150" s="81">
        <f>ROUND(ROUND(ROUND(Q140*AD146,0)*$AI$20,0)*AN150,0)-AP148</f>
        <v>178</v>
      </c>
      <c r="AS150" s="10"/>
    </row>
    <row r="151" spans="1:45" ht="14.1" x14ac:dyDescent="0.3">
      <c r="A151" s="7">
        <v>71</v>
      </c>
      <c r="B151" s="9">
        <v>8211</v>
      </c>
      <c r="C151" s="6" t="s">
        <v>3261</v>
      </c>
      <c r="D151" s="106"/>
      <c r="E151" s="107"/>
      <c r="F151" s="108"/>
      <c r="G151" s="39" t="s">
        <v>1238</v>
      </c>
      <c r="H151" s="1"/>
      <c r="I151" s="1"/>
      <c r="J151" s="119"/>
      <c r="K151" s="1"/>
      <c r="L151" s="119"/>
      <c r="M151" s="119"/>
      <c r="N151" s="119"/>
      <c r="O151" s="119"/>
      <c r="P151" s="119"/>
      <c r="Q151" s="171"/>
      <c r="R151" s="171"/>
      <c r="S151" s="1"/>
      <c r="T151" s="1"/>
      <c r="U151" s="39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62"/>
      <c r="AG151" s="63"/>
      <c r="AH151" s="132"/>
      <c r="AI151" s="132"/>
      <c r="AJ151" s="62"/>
      <c r="AK151" s="172"/>
      <c r="AL151" s="45"/>
      <c r="AM151" s="54"/>
      <c r="AN151" s="174"/>
      <c r="AO151" s="174"/>
      <c r="AP151" s="174"/>
      <c r="AQ151" s="173"/>
      <c r="AR151" s="81">
        <f>ROUND(Q152*$AI$20,0)</f>
        <v>363</v>
      </c>
      <c r="AS151" s="10"/>
    </row>
    <row r="152" spans="1:45" ht="14.1" x14ac:dyDescent="0.3">
      <c r="A152" s="7">
        <v>71</v>
      </c>
      <c r="B152" s="9">
        <v>8212</v>
      </c>
      <c r="C152" s="6" t="s">
        <v>3260</v>
      </c>
      <c r="D152" s="106"/>
      <c r="E152" s="107"/>
      <c r="F152" s="108"/>
      <c r="G152" s="39"/>
      <c r="H152" s="1"/>
      <c r="I152" s="1"/>
      <c r="J152" s="119"/>
      <c r="K152" s="1"/>
      <c r="L152" s="119"/>
      <c r="M152" s="119"/>
      <c r="N152" s="119"/>
      <c r="O152" s="119"/>
      <c r="P152" s="119"/>
      <c r="Q152" s="201">
        <f>'26障害児入所施設(基本１） '!$Q$152</f>
        <v>519</v>
      </c>
      <c r="R152" s="201"/>
      <c r="S152" s="1" t="s">
        <v>853</v>
      </c>
      <c r="T152" s="38"/>
      <c r="U152" s="5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61"/>
      <c r="AH152" s="51"/>
      <c r="AI152" s="51"/>
      <c r="AJ152" s="71"/>
      <c r="AK152" s="202" t="s">
        <v>1387</v>
      </c>
      <c r="AL152" s="140" t="s">
        <v>1220</v>
      </c>
      <c r="AM152" s="44" t="s">
        <v>1217</v>
      </c>
      <c r="AN152" s="135">
        <v>0.7</v>
      </c>
      <c r="AO152" s="135"/>
      <c r="AP152" s="135"/>
      <c r="AQ152" s="137"/>
      <c r="AR152" s="81">
        <f>ROUND(ROUND(Q152*$AI$20,0)*AN152,0)</f>
        <v>254</v>
      </c>
      <c r="AS152" s="10"/>
    </row>
    <row r="153" spans="1:45" ht="14.1" x14ac:dyDescent="0.3">
      <c r="A153" s="7">
        <v>71</v>
      </c>
      <c r="B153" s="9" t="s">
        <v>125</v>
      </c>
      <c r="C153" s="6" t="s">
        <v>3259</v>
      </c>
      <c r="D153" s="106"/>
      <c r="E153" s="107"/>
      <c r="F153" s="108"/>
      <c r="G153" s="39"/>
      <c r="H153" s="1"/>
      <c r="I153" s="1"/>
      <c r="J153" s="119"/>
      <c r="K153" s="1"/>
      <c r="L153" s="119"/>
      <c r="M153" s="119"/>
      <c r="N153" s="119"/>
      <c r="O153" s="119"/>
      <c r="P153" s="119"/>
      <c r="Q153" s="171"/>
      <c r="R153" s="171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61"/>
      <c r="AH153" s="51"/>
      <c r="AI153" s="51"/>
      <c r="AJ153" s="71"/>
      <c r="AK153" s="203"/>
      <c r="AL153" s="40" t="s">
        <v>1219</v>
      </c>
      <c r="AM153" s="46" t="s">
        <v>1217</v>
      </c>
      <c r="AN153" s="128">
        <v>0.5</v>
      </c>
      <c r="AO153" s="135"/>
      <c r="AP153" s="135"/>
      <c r="AQ153" s="137"/>
      <c r="AR153" s="81">
        <f>ROUND(ROUND(Q152*$AI$20,0)*AN153,0)</f>
        <v>182</v>
      </c>
      <c r="AS153" s="10"/>
    </row>
    <row r="154" spans="1:45" ht="14.1" x14ac:dyDescent="0.3">
      <c r="A154" s="7">
        <v>71</v>
      </c>
      <c r="B154" s="9" t="s">
        <v>124</v>
      </c>
      <c r="C154" s="6" t="s">
        <v>3258</v>
      </c>
      <c r="D154" s="106"/>
      <c r="E154" s="107"/>
      <c r="F154" s="108"/>
      <c r="G154" s="39"/>
      <c r="H154" s="1"/>
      <c r="I154" s="1"/>
      <c r="J154" s="119"/>
      <c r="K154" s="1"/>
      <c r="L154" s="119"/>
      <c r="M154" s="119"/>
      <c r="N154" s="119"/>
      <c r="O154" s="119"/>
      <c r="P154" s="119"/>
      <c r="Q154" s="171"/>
      <c r="R154" s="171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61"/>
      <c r="AH154" s="51"/>
      <c r="AI154" s="51"/>
      <c r="AJ154" s="71"/>
      <c r="AK154" s="140"/>
      <c r="AL154" s="55"/>
      <c r="AM154" s="44"/>
      <c r="AN154" s="135"/>
      <c r="AO154" s="204" t="s">
        <v>1218</v>
      </c>
      <c r="AP154" s="44">
        <v>5</v>
      </c>
      <c r="AQ154" s="161" t="s">
        <v>1385</v>
      </c>
      <c r="AR154" s="81">
        <f>ROUND(Q152*$AI$20,0)-AP154</f>
        <v>358</v>
      </c>
      <c r="AS154" s="10"/>
    </row>
    <row r="155" spans="1:45" ht="14.1" x14ac:dyDescent="0.3">
      <c r="A155" s="7">
        <v>71</v>
      </c>
      <c r="B155" s="9" t="s">
        <v>123</v>
      </c>
      <c r="C155" s="6" t="s">
        <v>3257</v>
      </c>
      <c r="D155" s="106"/>
      <c r="E155" s="107"/>
      <c r="F155" s="108"/>
      <c r="G155" s="39"/>
      <c r="H155" s="1"/>
      <c r="I155" s="1"/>
      <c r="J155" s="119"/>
      <c r="K155" s="1"/>
      <c r="L155" s="119"/>
      <c r="M155" s="119"/>
      <c r="N155" s="119"/>
      <c r="O155" s="119"/>
      <c r="P155" s="119"/>
      <c r="Q155" s="171"/>
      <c r="R155" s="171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61"/>
      <c r="AH155" s="51"/>
      <c r="AI155" s="51"/>
      <c r="AJ155" s="71"/>
      <c r="AK155" s="202" t="s">
        <v>1387</v>
      </c>
      <c r="AL155" s="140" t="s">
        <v>1220</v>
      </c>
      <c r="AM155" s="44" t="s">
        <v>1217</v>
      </c>
      <c r="AN155" s="135">
        <v>0.7</v>
      </c>
      <c r="AO155" s="205"/>
      <c r="AP155" s="134"/>
      <c r="AQ155" s="138"/>
      <c r="AR155" s="81">
        <f>ROUND(ROUND(Q152*$AI$20,0)*AN155,0)-AP154</f>
        <v>249</v>
      </c>
      <c r="AS155" s="10"/>
    </row>
    <row r="156" spans="1:45" ht="14.1" x14ac:dyDescent="0.3">
      <c r="A156" s="7">
        <v>71</v>
      </c>
      <c r="B156" s="9" t="s">
        <v>122</v>
      </c>
      <c r="C156" s="6" t="s">
        <v>3256</v>
      </c>
      <c r="D156" s="106"/>
      <c r="E156" s="107"/>
      <c r="F156" s="108"/>
      <c r="G156" s="39"/>
      <c r="H156" s="1"/>
      <c r="I156" s="1"/>
      <c r="J156" s="119"/>
      <c r="K156" s="1"/>
      <c r="L156" s="119"/>
      <c r="M156" s="119"/>
      <c r="N156" s="119"/>
      <c r="O156" s="119"/>
      <c r="P156" s="119"/>
      <c r="Q156" s="171"/>
      <c r="R156" s="171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61"/>
      <c r="AH156" s="51"/>
      <c r="AI156" s="51"/>
      <c r="AJ156" s="71"/>
      <c r="AK156" s="203"/>
      <c r="AL156" s="40" t="s">
        <v>1219</v>
      </c>
      <c r="AM156" s="46" t="s">
        <v>1217</v>
      </c>
      <c r="AN156" s="128">
        <v>0.5</v>
      </c>
      <c r="AO156" s="206"/>
      <c r="AP156" s="127"/>
      <c r="AQ156" s="136"/>
      <c r="AR156" s="81">
        <f>ROUND(ROUND(Q152*$AI$20,0)*AN156,0)-AP154</f>
        <v>177</v>
      </c>
      <c r="AS156" s="10"/>
    </row>
    <row r="157" spans="1:45" ht="14.1" x14ac:dyDescent="0.3">
      <c r="A157" s="7">
        <v>71</v>
      </c>
      <c r="B157" s="9">
        <v>8213</v>
      </c>
      <c r="C157" s="6" t="s">
        <v>3255</v>
      </c>
      <c r="D157" s="106"/>
      <c r="E157" s="107"/>
      <c r="F157" s="108"/>
      <c r="G157" s="39"/>
      <c r="H157" s="1"/>
      <c r="I157" s="1"/>
      <c r="J157" s="119"/>
      <c r="K157" s="1"/>
      <c r="L157" s="119"/>
      <c r="M157" s="119"/>
      <c r="N157" s="119"/>
      <c r="O157" s="119"/>
      <c r="P157" s="119"/>
      <c r="Q157" s="171"/>
      <c r="R157" s="171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61"/>
      <c r="AH157" s="51"/>
      <c r="AI157" s="51"/>
      <c r="AJ157" s="71"/>
      <c r="AK157" s="140"/>
      <c r="AL157" s="55"/>
      <c r="AM157" s="44"/>
      <c r="AN157" s="135"/>
      <c r="AO157" s="135"/>
      <c r="AP157" s="135"/>
      <c r="AQ157" s="137"/>
      <c r="AR157" s="81">
        <f>ROUND(ROUND(Q152*AD158,0)*$AI$20,0)</f>
        <v>351</v>
      </c>
      <c r="AS157" s="10"/>
    </row>
    <row r="158" spans="1:45" ht="14.1" x14ac:dyDescent="0.3">
      <c r="A158" s="7">
        <v>71</v>
      </c>
      <c r="B158" s="9">
        <v>8214</v>
      </c>
      <c r="C158" s="6" t="s">
        <v>3254</v>
      </c>
      <c r="D158" s="106"/>
      <c r="E158" s="107"/>
      <c r="F158" s="108"/>
      <c r="G158" s="39"/>
      <c r="H158" s="1"/>
      <c r="I158" s="1"/>
      <c r="J158" s="119"/>
      <c r="K158" s="1"/>
      <c r="L158" s="119"/>
      <c r="M158" s="119"/>
      <c r="N158" s="119"/>
      <c r="O158" s="119"/>
      <c r="P158" s="119"/>
      <c r="Q158" s="171"/>
      <c r="R158" s="171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61"/>
      <c r="AH158" s="51"/>
      <c r="AI158" s="51"/>
      <c r="AJ158" s="71"/>
      <c r="AK158" s="202" t="s">
        <v>1387</v>
      </c>
      <c r="AL158" s="140" t="s">
        <v>1220</v>
      </c>
      <c r="AM158" s="44" t="s">
        <v>1217</v>
      </c>
      <c r="AN158" s="135">
        <v>0.7</v>
      </c>
      <c r="AO158" s="135"/>
      <c r="AP158" s="135"/>
      <c r="AQ158" s="137"/>
      <c r="AR158" s="81">
        <f>ROUND(ROUND(ROUND(Q152*AD158:AD158,0)*$AI$20,0)*AN158,0)</f>
        <v>246</v>
      </c>
      <c r="AS158" s="10"/>
    </row>
    <row r="159" spans="1:45" ht="14.1" x14ac:dyDescent="0.3">
      <c r="A159" s="7">
        <v>71</v>
      </c>
      <c r="B159" s="9" t="s">
        <v>121</v>
      </c>
      <c r="C159" s="6" t="s">
        <v>3253</v>
      </c>
      <c r="D159" s="106"/>
      <c r="E159" s="107"/>
      <c r="F159" s="108"/>
      <c r="G159" s="39"/>
      <c r="H159" s="1"/>
      <c r="I159" s="1"/>
      <c r="J159" s="119"/>
      <c r="K159" s="1"/>
      <c r="L159" s="119"/>
      <c r="M159" s="119"/>
      <c r="N159" s="119"/>
      <c r="O159" s="119"/>
      <c r="P159" s="119"/>
      <c r="Q159" s="171"/>
      <c r="R159" s="171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61"/>
      <c r="AH159" s="51"/>
      <c r="AI159" s="51"/>
      <c r="AJ159" s="71"/>
      <c r="AK159" s="203"/>
      <c r="AL159" s="40" t="s">
        <v>1219</v>
      </c>
      <c r="AM159" s="46" t="s">
        <v>1217</v>
      </c>
      <c r="AN159" s="128">
        <v>0.5</v>
      </c>
      <c r="AO159" s="135"/>
      <c r="AP159" s="135"/>
      <c r="AQ159" s="137"/>
      <c r="AR159" s="81">
        <f>ROUND(ROUND(ROUND(Q152*AD158,0)*$AI$20,0)*AN159,0)</f>
        <v>176</v>
      </c>
      <c r="AS159" s="10"/>
    </row>
    <row r="160" spans="1:45" ht="14.1" x14ac:dyDescent="0.3">
      <c r="A160" s="7">
        <v>71</v>
      </c>
      <c r="B160" s="9" t="s">
        <v>120</v>
      </c>
      <c r="C160" s="6" t="s">
        <v>3252</v>
      </c>
      <c r="D160" s="106"/>
      <c r="E160" s="107"/>
      <c r="F160" s="108"/>
      <c r="G160" s="39"/>
      <c r="H160" s="1"/>
      <c r="I160" s="1"/>
      <c r="J160" s="119"/>
      <c r="K160" s="1"/>
      <c r="L160" s="119"/>
      <c r="M160" s="119"/>
      <c r="N160" s="119"/>
      <c r="O160" s="119"/>
      <c r="P160" s="119"/>
      <c r="Q160" s="171"/>
      <c r="R160" s="171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61"/>
      <c r="AH160" s="51"/>
      <c r="AI160" s="51"/>
      <c r="AJ160" s="71"/>
      <c r="AK160" s="140"/>
      <c r="AL160" s="55"/>
      <c r="AM160" s="44"/>
      <c r="AN160" s="135"/>
      <c r="AO160" s="204" t="s">
        <v>1218</v>
      </c>
      <c r="AP160" s="44">
        <v>5</v>
      </c>
      <c r="AQ160" s="161" t="s">
        <v>1385</v>
      </c>
      <c r="AR160" s="81">
        <f>ROUND(ROUND(Q152*AD158,0)*$AI$20,0)-AP160</f>
        <v>346</v>
      </c>
      <c r="AS160" s="10"/>
    </row>
    <row r="161" spans="1:45" ht="14.1" x14ac:dyDescent="0.3">
      <c r="A161" s="7">
        <v>71</v>
      </c>
      <c r="B161" s="9" t="s">
        <v>119</v>
      </c>
      <c r="C161" s="6" t="s">
        <v>3251</v>
      </c>
      <c r="D161" s="106"/>
      <c r="E161" s="107"/>
      <c r="F161" s="108"/>
      <c r="G161" s="39"/>
      <c r="H161" s="1"/>
      <c r="I161" s="1"/>
      <c r="J161" s="119"/>
      <c r="K161" s="1"/>
      <c r="L161" s="119"/>
      <c r="M161" s="119"/>
      <c r="N161" s="119"/>
      <c r="O161" s="119"/>
      <c r="P161" s="119"/>
      <c r="Q161" s="171"/>
      <c r="R161" s="171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61"/>
      <c r="AH161" s="51"/>
      <c r="AI161" s="51"/>
      <c r="AJ161" s="71"/>
      <c r="AK161" s="202" t="s">
        <v>1387</v>
      </c>
      <c r="AL161" s="140" t="s">
        <v>1220</v>
      </c>
      <c r="AM161" s="44" t="s">
        <v>1217</v>
      </c>
      <c r="AN161" s="135">
        <v>0.7</v>
      </c>
      <c r="AO161" s="205"/>
      <c r="AP161" s="134"/>
      <c r="AQ161" s="138"/>
      <c r="AR161" s="81">
        <f>ROUND(ROUND(ROUND(Q152*AD158,0)*$AI$20,0)*AN161,0)-AP160</f>
        <v>241</v>
      </c>
      <c r="AS161" s="10"/>
    </row>
    <row r="162" spans="1:45" ht="14.1" x14ac:dyDescent="0.3">
      <c r="A162" s="7">
        <v>71</v>
      </c>
      <c r="B162" s="9" t="s">
        <v>118</v>
      </c>
      <c r="C162" s="6" t="s">
        <v>3250</v>
      </c>
      <c r="D162" s="106"/>
      <c r="E162" s="107"/>
      <c r="F162" s="108"/>
      <c r="G162" s="39"/>
      <c r="H162" s="1"/>
      <c r="I162" s="1"/>
      <c r="J162" s="119"/>
      <c r="K162" s="1"/>
      <c r="L162" s="119"/>
      <c r="M162" s="119"/>
      <c r="N162" s="119"/>
      <c r="O162" s="119"/>
      <c r="P162" s="119"/>
      <c r="Q162" s="171"/>
      <c r="R162" s="171"/>
      <c r="S162" s="1"/>
      <c r="T162" s="38"/>
      <c r="U162" s="39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71"/>
      <c r="AG162" s="61"/>
      <c r="AH162" s="51"/>
      <c r="AI162" s="51"/>
      <c r="AJ162" s="71"/>
      <c r="AK162" s="203"/>
      <c r="AL162" s="40" t="s">
        <v>1219</v>
      </c>
      <c r="AM162" s="46" t="s">
        <v>1217</v>
      </c>
      <c r="AN162" s="128">
        <v>0.5</v>
      </c>
      <c r="AO162" s="206"/>
      <c r="AP162" s="127"/>
      <c r="AQ162" s="136"/>
      <c r="AR162" s="81">
        <f>ROUND(ROUND(ROUND(Q152*AD158,0)*$AI$20,0)*AN162,0)-AP160</f>
        <v>171</v>
      </c>
      <c r="AS162" s="10"/>
    </row>
    <row r="163" spans="1:45" ht="14.1" x14ac:dyDescent="0.3">
      <c r="A163" s="7">
        <v>71</v>
      </c>
      <c r="B163" s="9">
        <v>8221</v>
      </c>
      <c r="C163" s="6" t="s">
        <v>3249</v>
      </c>
      <c r="D163" s="106"/>
      <c r="E163" s="107"/>
      <c r="F163" s="108"/>
      <c r="G163" s="42" t="s">
        <v>1237</v>
      </c>
      <c r="H163" s="30"/>
      <c r="I163" s="30"/>
      <c r="J163" s="54"/>
      <c r="K163" s="30"/>
      <c r="L163" s="54"/>
      <c r="M163" s="54"/>
      <c r="N163" s="54"/>
      <c r="O163" s="54"/>
      <c r="P163" s="54"/>
      <c r="Q163" s="175"/>
      <c r="R163" s="175"/>
      <c r="S163" s="30"/>
      <c r="T163" s="30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63"/>
      <c r="AH163" s="132"/>
      <c r="AI163" s="132"/>
      <c r="AJ163" s="62"/>
      <c r="AK163" s="172"/>
      <c r="AL163" s="45"/>
      <c r="AM163" s="54"/>
      <c r="AN163" s="174"/>
      <c r="AO163" s="174"/>
      <c r="AP163" s="174"/>
      <c r="AQ163" s="173"/>
      <c r="AR163" s="81">
        <f>ROUND(Q164*$AI$20,0)</f>
        <v>351</v>
      </c>
      <c r="AS163" s="10"/>
    </row>
    <row r="164" spans="1:45" ht="14.1" x14ac:dyDescent="0.3">
      <c r="A164" s="7">
        <v>71</v>
      </c>
      <c r="B164" s="9">
        <v>8222</v>
      </c>
      <c r="C164" s="6" t="s">
        <v>3248</v>
      </c>
      <c r="D164" s="106"/>
      <c r="E164" s="107"/>
      <c r="F164" s="108"/>
      <c r="G164" s="39"/>
      <c r="H164" s="1"/>
      <c r="I164" s="1"/>
      <c r="J164" s="119"/>
      <c r="K164" s="1"/>
      <c r="L164" s="119"/>
      <c r="M164" s="119"/>
      <c r="N164" s="119"/>
      <c r="O164" s="119"/>
      <c r="P164" s="119"/>
      <c r="Q164" s="201">
        <f>'26障害児入所施設(基本１） '!$Q$164</f>
        <v>501</v>
      </c>
      <c r="R164" s="201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61"/>
      <c r="AH164" s="51"/>
      <c r="AI164" s="51"/>
      <c r="AJ164" s="71"/>
      <c r="AK164" s="202" t="s">
        <v>1387</v>
      </c>
      <c r="AL164" s="140" t="s">
        <v>1220</v>
      </c>
      <c r="AM164" s="44" t="s">
        <v>1217</v>
      </c>
      <c r="AN164" s="135">
        <v>0.7</v>
      </c>
      <c r="AO164" s="135"/>
      <c r="AP164" s="135"/>
      <c r="AQ164" s="137"/>
      <c r="AR164" s="81">
        <f>ROUND(ROUND(Q164*$AI$20,0)*AN164,0)</f>
        <v>246</v>
      </c>
      <c r="AS164" s="10"/>
    </row>
    <row r="165" spans="1:45" ht="14.1" x14ac:dyDescent="0.3">
      <c r="A165" s="7">
        <v>71</v>
      </c>
      <c r="B165" s="9" t="s">
        <v>117</v>
      </c>
      <c r="C165" s="6" t="s">
        <v>3247</v>
      </c>
      <c r="D165" s="106"/>
      <c r="E165" s="107"/>
      <c r="F165" s="108"/>
      <c r="G165" s="39"/>
      <c r="H165" s="1"/>
      <c r="I165" s="1"/>
      <c r="J165" s="119"/>
      <c r="K165" s="1"/>
      <c r="L165" s="119"/>
      <c r="M165" s="119"/>
      <c r="N165" s="119"/>
      <c r="O165" s="119"/>
      <c r="P165" s="119"/>
      <c r="Q165" s="171"/>
      <c r="R165" s="171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61"/>
      <c r="AH165" s="51"/>
      <c r="AI165" s="51"/>
      <c r="AJ165" s="71"/>
      <c r="AK165" s="203"/>
      <c r="AL165" s="40" t="s">
        <v>1219</v>
      </c>
      <c r="AM165" s="46" t="s">
        <v>1217</v>
      </c>
      <c r="AN165" s="128">
        <v>0.5</v>
      </c>
      <c r="AO165" s="135"/>
      <c r="AP165" s="135"/>
      <c r="AQ165" s="137"/>
      <c r="AR165" s="81">
        <f>ROUND(ROUND(Q164*$AI$20,0)*AN165,0)</f>
        <v>176</v>
      </c>
      <c r="AS165" s="10"/>
    </row>
    <row r="166" spans="1:45" ht="14.1" x14ac:dyDescent="0.3">
      <c r="A166" s="7">
        <v>71</v>
      </c>
      <c r="B166" s="9" t="s">
        <v>116</v>
      </c>
      <c r="C166" s="6" t="s">
        <v>3246</v>
      </c>
      <c r="D166" s="106"/>
      <c r="E166" s="107"/>
      <c r="F166" s="108"/>
      <c r="G166" s="39"/>
      <c r="H166" s="1"/>
      <c r="I166" s="1"/>
      <c r="J166" s="119"/>
      <c r="K166" s="1"/>
      <c r="L166" s="119"/>
      <c r="M166" s="119"/>
      <c r="N166" s="119"/>
      <c r="O166" s="119"/>
      <c r="P166" s="119"/>
      <c r="Q166" s="171"/>
      <c r="R166" s="171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61"/>
      <c r="AH166" s="51"/>
      <c r="AI166" s="51"/>
      <c r="AJ166" s="71"/>
      <c r="AK166" s="140"/>
      <c r="AL166" s="55"/>
      <c r="AM166" s="44"/>
      <c r="AN166" s="135"/>
      <c r="AO166" s="204" t="s">
        <v>1218</v>
      </c>
      <c r="AP166" s="44">
        <v>5</v>
      </c>
      <c r="AQ166" s="161" t="s">
        <v>1385</v>
      </c>
      <c r="AR166" s="81">
        <f>ROUND(Q164*$AI$20,0)-AP166</f>
        <v>346</v>
      </c>
      <c r="AS166" s="10"/>
    </row>
    <row r="167" spans="1:45" ht="14.1" x14ac:dyDescent="0.3">
      <c r="A167" s="7">
        <v>71</v>
      </c>
      <c r="B167" s="9" t="s">
        <v>115</v>
      </c>
      <c r="C167" s="6" t="s">
        <v>3245</v>
      </c>
      <c r="D167" s="106"/>
      <c r="E167" s="107"/>
      <c r="F167" s="108"/>
      <c r="G167" s="39"/>
      <c r="H167" s="1"/>
      <c r="I167" s="1"/>
      <c r="J167" s="119"/>
      <c r="K167" s="1"/>
      <c r="L167" s="119"/>
      <c r="M167" s="119"/>
      <c r="N167" s="119"/>
      <c r="O167" s="119"/>
      <c r="P167" s="119"/>
      <c r="Q167" s="171"/>
      <c r="R167" s="171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61"/>
      <c r="AH167" s="51"/>
      <c r="AI167" s="51"/>
      <c r="AJ167" s="71"/>
      <c r="AK167" s="202" t="s">
        <v>1387</v>
      </c>
      <c r="AL167" s="140" t="s">
        <v>1220</v>
      </c>
      <c r="AM167" s="44" t="s">
        <v>1217</v>
      </c>
      <c r="AN167" s="135">
        <v>0.7</v>
      </c>
      <c r="AO167" s="205"/>
      <c r="AP167" s="134"/>
      <c r="AQ167" s="138"/>
      <c r="AR167" s="81">
        <f>ROUND(ROUND(Q164*$AI$20,0)*AN167,0)-AP166</f>
        <v>241</v>
      </c>
      <c r="AS167" s="10"/>
    </row>
    <row r="168" spans="1:45" ht="14.1" x14ac:dyDescent="0.3">
      <c r="A168" s="7">
        <v>71</v>
      </c>
      <c r="B168" s="9" t="s">
        <v>114</v>
      </c>
      <c r="C168" s="6" t="s">
        <v>3244</v>
      </c>
      <c r="D168" s="106"/>
      <c r="E168" s="107"/>
      <c r="F168" s="108"/>
      <c r="G168" s="39"/>
      <c r="H168" s="1"/>
      <c r="I168" s="1"/>
      <c r="J168" s="119"/>
      <c r="K168" s="1"/>
      <c r="L168" s="119"/>
      <c r="M168" s="119"/>
      <c r="N168" s="119"/>
      <c r="O168" s="119"/>
      <c r="P168" s="119"/>
      <c r="Q168" s="171"/>
      <c r="R168" s="171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61"/>
      <c r="AH168" s="51"/>
      <c r="AI168" s="51"/>
      <c r="AJ168" s="71"/>
      <c r="AK168" s="203"/>
      <c r="AL168" s="40" t="s">
        <v>1219</v>
      </c>
      <c r="AM168" s="46" t="s">
        <v>1217</v>
      </c>
      <c r="AN168" s="128">
        <v>0.5</v>
      </c>
      <c r="AO168" s="206"/>
      <c r="AP168" s="127"/>
      <c r="AQ168" s="136"/>
      <c r="AR168" s="81">
        <f>ROUND(ROUND(Q164*$AI$20,0)*AN168,0)-AP166</f>
        <v>171</v>
      </c>
      <c r="AS168" s="10"/>
    </row>
    <row r="169" spans="1:45" ht="14.1" x14ac:dyDescent="0.3">
      <c r="A169" s="7">
        <v>71</v>
      </c>
      <c r="B169" s="9">
        <v>8223</v>
      </c>
      <c r="C169" s="6" t="s">
        <v>3243</v>
      </c>
      <c r="D169" s="106"/>
      <c r="E169" s="107"/>
      <c r="F169" s="108"/>
      <c r="G169" s="39"/>
      <c r="H169" s="1"/>
      <c r="I169" s="1"/>
      <c r="J169" s="119"/>
      <c r="K169" s="1"/>
      <c r="L169" s="119"/>
      <c r="M169" s="119"/>
      <c r="N169" s="119"/>
      <c r="O169" s="119"/>
      <c r="P169" s="119"/>
      <c r="Q169" s="171"/>
      <c r="R169" s="171"/>
      <c r="S169" s="1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61"/>
      <c r="AH169" s="51"/>
      <c r="AI169" s="51"/>
      <c r="AJ169" s="71"/>
      <c r="AK169" s="140"/>
      <c r="AL169" s="55"/>
      <c r="AM169" s="44"/>
      <c r="AN169" s="135"/>
      <c r="AO169" s="135"/>
      <c r="AP169" s="135"/>
      <c r="AQ169" s="137"/>
      <c r="AR169" s="81">
        <f>ROUND(ROUND(Q164*AD170,0)*$AI$20,0)</f>
        <v>338</v>
      </c>
      <c r="AS169" s="10"/>
    </row>
    <row r="170" spans="1:45" ht="14.1" x14ac:dyDescent="0.3">
      <c r="A170" s="7">
        <v>71</v>
      </c>
      <c r="B170" s="9">
        <v>8224</v>
      </c>
      <c r="C170" s="6" t="s">
        <v>3242</v>
      </c>
      <c r="D170" s="106"/>
      <c r="E170" s="107"/>
      <c r="F170" s="108"/>
      <c r="G170" s="39"/>
      <c r="H170" s="1"/>
      <c r="I170" s="1"/>
      <c r="J170" s="119"/>
      <c r="K170" s="1"/>
      <c r="L170" s="119"/>
      <c r="M170" s="119"/>
      <c r="N170" s="119"/>
      <c r="O170" s="119"/>
      <c r="P170" s="119"/>
      <c r="Q170" s="171"/>
      <c r="R170" s="171"/>
      <c r="S170" s="1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61"/>
      <c r="AH170" s="51"/>
      <c r="AI170" s="51"/>
      <c r="AJ170" s="71"/>
      <c r="AK170" s="202" t="s">
        <v>1387</v>
      </c>
      <c r="AL170" s="140" t="s">
        <v>1220</v>
      </c>
      <c r="AM170" s="44" t="s">
        <v>1217</v>
      </c>
      <c r="AN170" s="135">
        <v>0.7</v>
      </c>
      <c r="AO170" s="135"/>
      <c r="AP170" s="135"/>
      <c r="AQ170" s="137"/>
      <c r="AR170" s="81">
        <f>ROUND(ROUND(ROUND(Q164*AD170:AD170,0)*$AI$20,0)*AN170,0)</f>
        <v>237</v>
      </c>
      <c r="AS170" s="10"/>
    </row>
    <row r="171" spans="1:45" ht="14.1" x14ac:dyDescent="0.3">
      <c r="A171" s="7">
        <v>71</v>
      </c>
      <c r="B171" s="9" t="s">
        <v>113</v>
      </c>
      <c r="C171" s="6" t="s">
        <v>3241</v>
      </c>
      <c r="D171" s="106"/>
      <c r="E171" s="107"/>
      <c r="F171" s="108"/>
      <c r="G171" s="39"/>
      <c r="H171" s="1"/>
      <c r="I171" s="1"/>
      <c r="J171" s="119"/>
      <c r="K171" s="1"/>
      <c r="L171" s="119"/>
      <c r="M171" s="119"/>
      <c r="N171" s="119"/>
      <c r="O171" s="119"/>
      <c r="P171" s="119"/>
      <c r="Q171" s="171"/>
      <c r="R171" s="171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61"/>
      <c r="AH171" s="51"/>
      <c r="AI171" s="51"/>
      <c r="AJ171" s="71"/>
      <c r="AK171" s="203"/>
      <c r="AL171" s="40" t="s">
        <v>1219</v>
      </c>
      <c r="AM171" s="46" t="s">
        <v>1217</v>
      </c>
      <c r="AN171" s="128">
        <v>0.5</v>
      </c>
      <c r="AO171" s="135"/>
      <c r="AP171" s="135"/>
      <c r="AQ171" s="137"/>
      <c r="AR171" s="29">
        <f>ROUND(ROUND(ROUND(Q164*AD170,0)*$AI$20,0)*AN171,0)</f>
        <v>169</v>
      </c>
      <c r="AS171" s="10"/>
    </row>
    <row r="172" spans="1:45" ht="14.1" x14ac:dyDescent="0.3">
      <c r="A172" s="7">
        <v>71</v>
      </c>
      <c r="B172" s="9" t="s">
        <v>112</v>
      </c>
      <c r="C172" s="6" t="s">
        <v>3240</v>
      </c>
      <c r="D172" s="106"/>
      <c r="E172" s="107"/>
      <c r="F172" s="108"/>
      <c r="G172" s="39"/>
      <c r="H172" s="1"/>
      <c r="I172" s="1"/>
      <c r="J172" s="119"/>
      <c r="K172" s="1"/>
      <c r="L172" s="119"/>
      <c r="M172" s="119"/>
      <c r="N172" s="119"/>
      <c r="O172" s="119"/>
      <c r="P172" s="119"/>
      <c r="Q172" s="171"/>
      <c r="R172" s="171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61"/>
      <c r="AH172" s="51"/>
      <c r="AI172" s="51"/>
      <c r="AJ172" s="71"/>
      <c r="AK172" s="140"/>
      <c r="AL172" s="55"/>
      <c r="AM172" s="44"/>
      <c r="AN172" s="135"/>
      <c r="AO172" s="204" t="s">
        <v>1218</v>
      </c>
      <c r="AP172" s="44">
        <v>5</v>
      </c>
      <c r="AQ172" s="161" t="s">
        <v>1385</v>
      </c>
      <c r="AR172" s="81">
        <f>ROUND(ROUND(Q164*AD170,0)*$AI$20,0)-AP172</f>
        <v>333</v>
      </c>
      <c r="AS172" s="10"/>
    </row>
    <row r="173" spans="1:45" ht="14.1" x14ac:dyDescent="0.3">
      <c r="A173" s="7">
        <v>71</v>
      </c>
      <c r="B173" s="9" t="s">
        <v>111</v>
      </c>
      <c r="C173" s="6" t="s">
        <v>3239</v>
      </c>
      <c r="D173" s="106"/>
      <c r="E173" s="107"/>
      <c r="F173" s="108"/>
      <c r="G173" s="39"/>
      <c r="H173" s="1"/>
      <c r="I173" s="1"/>
      <c r="J173" s="119"/>
      <c r="K173" s="1"/>
      <c r="L173" s="119"/>
      <c r="M173" s="119"/>
      <c r="N173" s="119"/>
      <c r="O173" s="119"/>
      <c r="P173" s="119"/>
      <c r="Q173" s="171"/>
      <c r="R173" s="171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61"/>
      <c r="AH173" s="51"/>
      <c r="AI173" s="51"/>
      <c r="AJ173" s="71"/>
      <c r="AK173" s="202" t="s">
        <v>1387</v>
      </c>
      <c r="AL173" s="140" t="s">
        <v>1220</v>
      </c>
      <c r="AM173" s="44" t="s">
        <v>1217</v>
      </c>
      <c r="AN173" s="135">
        <v>0.7</v>
      </c>
      <c r="AO173" s="205"/>
      <c r="AP173" s="134"/>
      <c r="AQ173" s="138"/>
      <c r="AR173" s="81">
        <f>ROUND(ROUND(ROUND(Q164*AD170,0)*$AI$20,0)*AN173,0)-AP172</f>
        <v>232</v>
      </c>
      <c r="AS173" s="10"/>
    </row>
    <row r="174" spans="1:45" ht="14.1" x14ac:dyDescent="0.3">
      <c r="A174" s="7">
        <v>71</v>
      </c>
      <c r="B174" s="9" t="s">
        <v>110</v>
      </c>
      <c r="C174" s="6" t="s">
        <v>3238</v>
      </c>
      <c r="D174" s="106"/>
      <c r="E174" s="107"/>
      <c r="F174" s="108"/>
      <c r="G174" s="37"/>
      <c r="H174" s="4"/>
      <c r="I174" s="4"/>
      <c r="J174" s="65"/>
      <c r="K174" s="4"/>
      <c r="L174" s="65"/>
      <c r="M174" s="65"/>
      <c r="N174" s="65"/>
      <c r="O174" s="65"/>
      <c r="P174" s="65"/>
      <c r="Q174" s="170"/>
      <c r="R174" s="170"/>
      <c r="S174" s="4"/>
      <c r="T174" s="17"/>
      <c r="U174" s="3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139"/>
      <c r="AG174" s="61"/>
      <c r="AH174" s="51"/>
      <c r="AI174" s="51"/>
      <c r="AJ174" s="71"/>
      <c r="AK174" s="203"/>
      <c r="AL174" s="40" t="s">
        <v>1219</v>
      </c>
      <c r="AM174" s="46" t="s">
        <v>1217</v>
      </c>
      <c r="AN174" s="128">
        <v>0.5</v>
      </c>
      <c r="AO174" s="206"/>
      <c r="AP174" s="127"/>
      <c r="AQ174" s="136"/>
      <c r="AR174" s="29">
        <f>ROUND(ROUND(ROUND(Q164*AD170,0)*$AI$20,0)*AN174,0)-AP172</f>
        <v>164</v>
      </c>
      <c r="AS174" s="10"/>
    </row>
    <row r="175" spans="1:45" ht="14.1" x14ac:dyDescent="0.3">
      <c r="A175" s="7">
        <v>71</v>
      </c>
      <c r="B175" s="9">
        <v>8231</v>
      </c>
      <c r="C175" s="6" t="s">
        <v>3237</v>
      </c>
      <c r="D175" s="106"/>
      <c r="E175" s="107"/>
      <c r="F175" s="108"/>
      <c r="G175" s="39" t="s">
        <v>1236</v>
      </c>
      <c r="H175" s="1"/>
      <c r="I175" s="1"/>
      <c r="J175" s="119"/>
      <c r="K175" s="1"/>
      <c r="L175" s="119"/>
      <c r="M175" s="119"/>
      <c r="N175" s="119"/>
      <c r="O175" s="119"/>
      <c r="P175" s="119"/>
      <c r="Q175" s="171"/>
      <c r="R175" s="171"/>
      <c r="S175" s="1"/>
      <c r="T175" s="1"/>
      <c r="U175" s="39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62"/>
      <c r="AG175" s="63"/>
      <c r="AH175" s="132"/>
      <c r="AI175" s="132"/>
      <c r="AJ175" s="62"/>
      <c r="AK175" s="172"/>
      <c r="AL175" s="45"/>
      <c r="AM175" s="54"/>
      <c r="AN175" s="174"/>
      <c r="AO175" s="174"/>
      <c r="AP175" s="174"/>
      <c r="AQ175" s="173"/>
      <c r="AR175" s="81">
        <f>ROUND(Q176*$AI$20,0)</f>
        <v>336</v>
      </c>
      <c r="AS175" s="10"/>
    </row>
    <row r="176" spans="1:45" ht="14.1" x14ac:dyDescent="0.3">
      <c r="A176" s="7">
        <v>71</v>
      </c>
      <c r="B176" s="9">
        <v>8232</v>
      </c>
      <c r="C176" s="6" t="s">
        <v>3236</v>
      </c>
      <c r="D176" s="106"/>
      <c r="E176" s="107"/>
      <c r="F176" s="108"/>
      <c r="G176" s="39"/>
      <c r="H176" s="1"/>
      <c r="I176" s="1"/>
      <c r="J176" s="119"/>
      <c r="K176" s="1"/>
      <c r="L176" s="119"/>
      <c r="M176" s="119"/>
      <c r="N176" s="119"/>
      <c r="O176" s="119"/>
      <c r="P176" s="119"/>
      <c r="Q176" s="201">
        <f>'26障害児入所施設(基本１） '!$Q$176</f>
        <v>480</v>
      </c>
      <c r="R176" s="201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61"/>
      <c r="AH176" s="51"/>
      <c r="AI176" s="51"/>
      <c r="AJ176" s="71"/>
      <c r="AK176" s="202" t="s">
        <v>1387</v>
      </c>
      <c r="AL176" s="140" t="s">
        <v>1220</v>
      </c>
      <c r="AM176" s="44" t="s">
        <v>1217</v>
      </c>
      <c r="AN176" s="135">
        <v>0.7</v>
      </c>
      <c r="AO176" s="135"/>
      <c r="AP176" s="135"/>
      <c r="AQ176" s="137"/>
      <c r="AR176" s="81">
        <f>ROUND(ROUND(Q176*$AI$20,0)*AN176,0)</f>
        <v>235</v>
      </c>
      <c r="AS176" s="10"/>
    </row>
    <row r="177" spans="1:45" ht="14.1" x14ac:dyDescent="0.3">
      <c r="A177" s="7">
        <v>71</v>
      </c>
      <c r="B177" s="9" t="s">
        <v>109</v>
      </c>
      <c r="C177" s="6" t="s">
        <v>3235</v>
      </c>
      <c r="D177" s="106"/>
      <c r="E177" s="107"/>
      <c r="F177" s="108"/>
      <c r="G177" s="39"/>
      <c r="H177" s="1"/>
      <c r="I177" s="1"/>
      <c r="J177" s="119"/>
      <c r="K177" s="1"/>
      <c r="L177" s="119"/>
      <c r="M177" s="119"/>
      <c r="N177" s="119"/>
      <c r="O177" s="119"/>
      <c r="P177" s="119"/>
      <c r="Q177" s="171"/>
      <c r="R177" s="171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61"/>
      <c r="AH177" s="51"/>
      <c r="AI177" s="51"/>
      <c r="AJ177" s="71"/>
      <c r="AK177" s="203"/>
      <c r="AL177" s="40" t="s">
        <v>1219</v>
      </c>
      <c r="AM177" s="46" t="s">
        <v>1217</v>
      </c>
      <c r="AN177" s="128">
        <v>0.5</v>
      </c>
      <c r="AO177" s="135"/>
      <c r="AP177" s="135"/>
      <c r="AQ177" s="137"/>
      <c r="AR177" s="81">
        <f>ROUND(ROUND(Q176*$AI$20,0)*AN177,0)</f>
        <v>168</v>
      </c>
      <c r="AS177" s="10"/>
    </row>
    <row r="178" spans="1:45" ht="14.1" x14ac:dyDescent="0.3">
      <c r="A178" s="7">
        <v>71</v>
      </c>
      <c r="B178" s="9" t="s">
        <v>108</v>
      </c>
      <c r="C178" s="6" t="s">
        <v>3234</v>
      </c>
      <c r="D178" s="106"/>
      <c r="E178" s="107"/>
      <c r="F178" s="108"/>
      <c r="G178" s="39"/>
      <c r="H178" s="1"/>
      <c r="I178" s="1"/>
      <c r="J178" s="119"/>
      <c r="K178" s="1"/>
      <c r="L178" s="119"/>
      <c r="M178" s="119"/>
      <c r="N178" s="119"/>
      <c r="O178" s="119"/>
      <c r="P178" s="119"/>
      <c r="Q178" s="171"/>
      <c r="R178" s="171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61"/>
      <c r="AH178" s="51"/>
      <c r="AI178" s="51"/>
      <c r="AJ178" s="71"/>
      <c r="AK178" s="140"/>
      <c r="AL178" s="55"/>
      <c r="AM178" s="44"/>
      <c r="AN178" s="135"/>
      <c r="AO178" s="204" t="s">
        <v>1218</v>
      </c>
      <c r="AP178" s="44">
        <v>5</v>
      </c>
      <c r="AQ178" s="161" t="s">
        <v>1385</v>
      </c>
      <c r="AR178" s="81">
        <f>ROUND(Q176*$AI$20,0)-AP178</f>
        <v>331</v>
      </c>
      <c r="AS178" s="10"/>
    </row>
    <row r="179" spans="1:45" ht="14.1" x14ac:dyDescent="0.3">
      <c r="A179" s="7">
        <v>71</v>
      </c>
      <c r="B179" s="9" t="s">
        <v>107</v>
      </c>
      <c r="C179" s="6" t="s">
        <v>3233</v>
      </c>
      <c r="D179" s="106"/>
      <c r="E179" s="107"/>
      <c r="F179" s="108"/>
      <c r="G179" s="39"/>
      <c r="H179" s="1"/>
      <c r="I179" s="1"/>
      <c r="J179" s="119"/>
      <c r="K179" s="1"/>
      <c r="L179" s="119"/>
      <c r="M179" s="119"/>
      <c r="N179" s="119"/>
      <c r="O179" s="119"/>
      <c r="P179" s="119"/>
      <c r="Q179" s="171"/>
      <c r="R179" s="171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61"/>
      <c r="AH179" s="51"/>
      <c r="AI179" s="51"/>
      <c r="AJ179" s="71"/>
      <c r="AK179" s="202" t="s">
        <v>1387</v>
      </c>
      <c r="AL179" s="140" t="s">
        <v>1220</v>
      </c>
      <c r="AM179" s="44" t="s">
        <v>1217</v>
      </c>
      <c r="AN179" s="135">
        <v>0.7</v>
      </c>
      <c r="AO179" s="205"/>
      <c r="AP179" s="134"/>
      <c r="AQ179" s="138"/>
      <c r="AR179" s="81">
        <f>ROUND(ROUND(Q176*$AI$20,0)*AN179,0)-AP178</f>
        <v>230</v>
      </c>
      <c r="AS179" s="10"/>
    </row>
    <row r="180" spans="1:45" ht="14.1" x14ac:dyDescent="0.3">
      <c r="A180" s="7">
        <v>71</v>
      </c>
      <c r="B180" s="9" t="s">
        <v>106</v>
      </c>
      <c r="C180" s="6" t="s">
        <v>3232</v>
      </c>
      <c r="D180" s="106"/>
      <c r="E180" s="107"/>
      <c r="F180" s="108"/>
      <c r="G180" s="39"/>
      <c r="H180" s="1"/>
      <c r="I180" s="1"/>
      <c r="J180" s="119"/>
      <c r="K180" s="1"/>
      <c r="L180" s="119"/>
      <c r="M180" s="119"/>
      <c r="N180" s="119"/>
      <c r="O180" s="119"/>
      <c r="P180" s="119"/>
      <c r="Q180" s="171"/>
      <c r="R180" s="171"/>
      <c r="S180" s="1"/>
      <c r="T180" s="38"/>
      <c r="U180" s="39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71"/>
      <c r="AG180" s="61"/>
      <c r="AH180" s="51"/>
      <c r="AI180" s="51"/>
      <c r="AJ180" s="71"/>
      <c r="AK180" s="203"/>
      <c r="AL180" s="40" t="s">
        <v>1219</v>
      </c>
      <c r="AM180" s="46" t="s">
        <v>1217</v>
      </c>
      <c r="AN180" s="128">
        <v>0.5</v>
      </c>
      <c r="AO180" s="206"/>
      <c r="AP180" s="127"/>
      <c r="AQ180" s="136"/>
      <c r="AR180" s="81">
        <f>ROUND(ROUND(Q176*$AI$20,0)*AN180,0)-AP178</f>
        <v>163</v>
      </c>
      <c r="AS180" s="10"/>
    </row>
    <row r="181" spans="1:45" ht="14.1" x14ac:dyDescent="0.3">
      <c r="A181" s="7">
        <v>71</v>
      </c>
      <c r="B181" s="9">
        <v>8233</v>
      </c>
      <c r="C181" s="6" t="s">
        <v>3231</v>
      </c>
      <c r="D181" s="106"/>
      <c r="E181" s="107"/>
      <c r="F181" s="108"/>
      <c r="G181" s="39"/>
      <c r="H181" s="1"/>
      <c r="I181" s="1"/>
      <c r="J181" s="119"/>
      <c r="K181" s="1"/>
      <c r="L181" s="119"/>
      <c r="M181" s="119"/>
      <c r="N181" s="119"/>
      <c r="O181" s="119"/>
      <c r="P181" s="119"/>
      <c r="Q181" s="171"/>
      <c r="R181" s="171"/>
      <c r="S181" s="1"/>
      <c r="T181" s="38"/>
      <c r="U181" s="140" t="s">
        <v>1393</v>
      </c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141"/>
      <c r="AG181" s="61"/>
      <c r="AH181" s="51"/>
      <c r="AI181" s="51"/>
      <c r="AJ181" s="71"/>
      <c r="AK181" s="140"/>
      <c r="AL181" s="55"/>
      <c r="AM181" s="44"/>
      <c r="AN181" s="135"/>
      <c r="AO181" s="135"/>
      <c r="AP181" s="135"/>
      <c r="AQ181" s="137"/>
      <c r="AR181" s="81">
        <f>ROUND(ROUND(Q176*AD182,0)*$AI$20,0)</f>
        <v>324</v>
      </c>
      <c r="AS181" s="10"/>
    </row>
    <row r="182" spans="1:45" ht="14.1" x14ac:dyDescent="0.3">
      <c r="A182" s="7">
        <v>71</v>
      </c>
      <c r="B182" s="9">
        <v>8234</v>
      </c>
      <c r="C182" s="6" t="s">
        <v>3230</v>
      </c>
      <c r="D182" s="106"/>
      <c r="E182" s="107"/>
      <c r="F182" s="108"/>
      <c r="G182" s="39"/>
      <c r="H182" s="1"/>
      <c r="I182" s="1"/>
      <c r="J182" s="119"/>
      <c r="K182" s="1"/>
      <c r="L182" s="119"/>
      <c r="M182" s="119"/>
      <c r="N182" s="119"/>
      <c r="O182" s="119"/>
      <c r="P182" s="119"/>
      <c r="Q182" s="171"/>
      <c r="R182" s="171"/>
      <c r="S182" s="1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61"/>
      <c r="AH182" s="51"/>
      <c r="AI182" s="51"/>
      <c r="AJ182" s="71"/>
      <c r="AK182" s="202" t="s">
        <v>1387</v>
      </c>
      <c r="AL182" s="140" t="s">
        <v>1220</v>
      </c>
      <c r="AM182" s="44" t="s">
        <v>1217</v>
      </c>
      <c r="AN182" s="135">
        <v>0.7</v>
      </c>
      <c r="AO182" s="135"/>
      <c r="AP182" s="135"/>
      <c r="AQ182" s="137"/>
      <c r="AR182" s="81">
        <f>ROUND(ROUND(ROUND(Q176*AD182:AD182,0)*$AI$20,0)*AN182,0)</f>
        <v>227</v>
      </c>
      <c r="AS182" s="10"/>
    </row>
    <row r="183" spans="1:45" ht="14.1" x14ac:dyDescent="0.3">
      <c r="A183" s="7">
        <v>71</v>
      </c>
      <c r="B183" s="9" t="s">
        <v>105</v>
      </c>
      <c r="C183" s="6" t="s">
        <v>3229</v>
      </c>
      <c r="D183" s="106"/>
      <c r="E183" s="107"/>
      <c r="F183" s="108"/>
      <c r="G183" s="39"/>
      <c r="H183" s="1"/>
      <c r="I183" s="1"/>
      <c r="J183" s="119"/>
      <c r="K183" s="1"/>
      <c r="L183" s="119"/>
      <c r="M183" s="119"/>
      <c r="N183" s="119"/>
      <c r="O183" s="119"/>
      <c r="P183" s="119"/>
      <c r="Q183" s="171"/>
      <c r="R183" s="171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61"/>
      <c r="AH183" s="51"/>
      <c r="AI183" s="51"/>
      <c r="AJ183" s="71"/>
      <c r="AK183" s="203"/>
      <c r="AL183" s="40" t="s">
        <v>1219</v>
      </c>
      <c r="AM183" s="46" t="s">
        <v>1217</v>
      </c>
      <c r="AN183" s="128">
        <v>0.5</v>
      </c>
      <c r="AO183" s="135"/>
      <c r="AP183" s="135"/>
      <c r="AQ183" s="137"/>
      <c r="AR183" s="81">
        <f>ROUND(ROUND(ROUND(Q176*AD182,0)*$AI$20,0)*AN183,0)</f>
        <v>162</v>
      </c>
      <c r="AS183" s="10"/>
    </row>
    <row r="184" spans="1:45" ht="14.1" x14ac:dyDescent="0.3">
      <c r="A184" s="7">
        <v>71</v>
      </c>
      <c r="B184" s="9" t="s">
        <v>104</v>
      </c>
      <c r="C184" s="6" t="s">
        <v>3228</v>
      </c>
      <c r="D184" s="106"/>
      <c r="E184" s="107"/>
      <c r="F184" s="108"/>
      <c r="G184" s="39"/>
      <c r="H184" s="1"/>
      <c r="I184" s="1"/>
      <c r="J184" s="119"/>
      <c r="K184" s="1"/>
      <c r="L184" s="119"/>
      <c r="M184" s="119"/>
      <c r="N184" s="119"/>
      <c r="O184" s="119"/>
      <c r="P184" s="119"/>
      <c r="Q184" s="171"/>
      <c r="R184" s="171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61"/>
      <c r="AH184" s="51"/>
      <c r="AI184" s="51"/>
      <c r="AJ184" s="71"/>
      <c r="AK184" s="140"/>
      <c r="AL184" s="55"/>
      <c r="AM184" s="44"/>
      <c r="AN184" s="135"/>
      <c r="AO184" s="204" t="s">
        <v>1218</v>
      </c>
      <c r="AP184" s="44">
        <v>5</v>
      </c>
      <c r="AQ184" s="161" t="s">
        <v>1385</v>
      </c>
      <c r="AR184" s="81">
        <f>ROUND(ROUND(Q176*AD182,0)*$AI$20,0)-AP184</f>
        <v>319</v>
      </c>
      <c r="AS184" s="10"/>
    </row>
    <row r="185" spans="1:45" ht="14.1" x14ac:dyDescent="0.3">
      <c r="A185" s="7">
        <v>71</v>
      </c>
      <c r="B185" s="9" t="s">
        <v>103</v>
      </c>
      <c r="C185" s="6" t="s">
        <v>3227</v>
      </c>
      <c r="D185" s="106"/>
      <c r="E185" s="107"/>
      <c r="F185" s="108"/>
      <c r="G185" s="39"/>
      <c r="H185" s="1"/>
      <c r="I185" s="1"/>
      <c r="J185" s="119"/>
      <c r="K185" s="1"/>
      <c r="L185" s="119"/>
      <c r="M185" s="119"/>
      <c r="N185" s="119"/>
      <c r="O185" s="119"/>
      <c r="P185" s="119"/>
      <c r="Q185" s="171"/>
      <c r="R185" s="171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61"/>
      <c r="AH185" s="51"/>
      <c r="AI185" s="51"/>
      <c r="AJ185" s="71"/>
      <c r="AK185" s="202" t="s">
        <v>1387</v>
      </c>
      <c r="AL185" s="140" t="s">
        <v>1220</v>
      </c>
      <c r="AM185" s="44" t="s">
        <v>1217</v>
      </c>
      <c r="AN185" s="135">
        <v>0.7</v>
      </c>
      <c r="AO185" s="205"/>
      <c r="AP185" s="134"/>
      <c r="AQ185" s="138"/>
      <c r="AR185" s="81">
        <f>ROUND(ROUND(ROUND(Q176*AD182,0)*$AI$20,0)*AN185,0)-AP184</f>
        <v>222</v>
      </c>
      <c r="AS185" s="10"/>
    </row>
    <row r="186" spans="1:45" ht="14.1" x14ac:dyDescent="0.3">
      <c r="A186" s="7">
        <v>71</v>
      </c>
      <c r="B186" s="9" t="s">
        <v>102</v>
      </c>
      <c r="C186" s="6" t="s">
        <v>3226</v>
      </c>
      <c r="D186" s="106"/>
      <c r="E186" s="107"/>
      <c r="F186" s="108"/>
      <c r="G186" s="39"/>
      <c r="H186" s="1"/>
      <c r="I186" s="1"/>
      <c r="J186" s="119"/>
      <c r="K186" s="1"/>
      <c r="L186" s="119"/>
      <c r="M186" s="119"/>
      <c r="N186" s="119"/>
      <c r="O186" s="119"/>
      <c r="P186" s="119"/>
      <c r="Q186" s="171"/>
      <c r="R186" s="171"/>
      <c r="S186" s="1"/>
      <c r="T186" s="38"/>
      <c r="U186" s="39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71"/>
      <c r="AG186" s="61"/>
      <c r="AH186" s="51"/>
      <c r="AI186" s="51"/>
      <c r="AJ186" s="71"/>
      <c r="AK186" s="203"/>
      <c r="AL186" s="40" t="s">
        <v>1219</v>
      </c>
      <c r="AM186" s="46" t="s">
        <v>1217</v>
      </c>
      <c r="AN186" s="128">
        <v>0.5</v>
      </c>
      <c r="AO186" s="206"/>
      <c r="AP186" s="127"/>
      <c r="AQ186" s="136"/>
      <c r="AR186" s="81">
        <f>ROUND(ROUND(ROUND(Q176*AD182,0)*$AI$20,0)*AN186,0)-AP184</f>
        <v>157</v>
      </c>
      <c r="AS186" s="10"/>
    </row>
    <row r="187" spans="1:45" ht="14.1" x14ac:dyDescent="0.3">
      <c r="A187" s="7">
        <v>71</v>
      </c>
      <c r="B187" s="9">
        <v>8241</v>
      </c>
      <c r="C187" s="6" t="s">
        <v>3225</v>
      </c>
      <c r="D187" s="106"/>
      <c r="E187" s="107"/>
      <c r="F187" s="108"/>
      <c r="G187" s="42" t="s">
        <v>1235</v>
      </c>
      <c r="H187" s="30"/>
      <c r="I187" s="30"/>
      <c r="J187" s="54"/>
      <c r="K187" s="30"/>
      <c r="L187" s="54"/>
      <c r="M187" s="54"/>
      <c r="N187" s="54"/>
      <c r="O187" s="54"/>
      <c r="P187" s="54"/>
      <c r="Q187" s="175"/>
      <c r="R187" s="175"/>
      <c r="S187" s="30"/>
      <c r="T187" s="30"/>
      <c r="U187" s="42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64"/>
      <c r="AG187" s="63"/>
      <c r="AH187" s="132"/>
      <c r="AI187" s="132"/>
      <c r="AJ187" s="62"/>
      <c r="AK187" s="172"/>
      <c r="AL187" s="45"/>
      <c r="AM187" s="54"/>
      <c r="AN187" s="174"/>
      <c r="AO187" s="174"/>
      <c r="AP187" s="174"/>
      <c r="AQ187" s="173"/>
      <c r="AR187" s="81">
        <f>ROUND(Q188*$AI$20,0)</f>
        <v>334</v>
      </c>
      <c r="AS187" s="10"/>
    </row>
    <row r="188" spans="1:45" ht="14.1" x14ac:dyDescent="0.3">
      <c r="A188" s="7">
        <v>71</v>
      </c>
      <c r="B188" s="9">
        <v>8242</v>
      </c>
      <c r="C188" s="6" t="s">
        <v>3224</v>
      </c>
      <c r="D188" s="106"/>
      <c r="E188" s="107"/>
      <c r="F188" s="108"/>
      <c r="G188" s="39"/>
      <c r="H188" s="1"/>
      <c r="I188" s="1"/>
      <c r="J188" s="119"/>
      <c r="K188" s="1"/>
      <c r="L188" s="119"/>
      <c r="M188" s="119"/>
      <c r="N188" s="119"/>
      <c r="O188" s="119"/>
      <c r="P188" s="119"/>
      <c r="Q188" s="201">
        <f>'26障害児入所施設(基本１） '!$Q$188</f>
        <v>477</v>
      </c>
      <c r="R188" s="201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61"/>
      <c r="AH188" s="51"/>
      <c r="AI188" s="51"/>
      <c r="AJ188" s="71"/>
      <c r="AK188" s="202" t="s">
        <v>1387</v>
      </c>
      <c r="AL188" s="140" t="s">
        <v>1220</v>
      </c>
      <c r="AM188" s="44" t="s">
        <v>1217</v>
      </c>
      <c r="AN188" s="135">
        <v>0.7</v>
      </c>
      <c r="AO188" s="135"/>
      <c r="AP188" s="135"/>
      <c r="AQ188" s="137"/>
      <c r="AR188" s="81">
        <f>ROUND(ROUND(Q188*$AI$20,0)*AN188,0)</f>
        <v>234</v>
      </c>
      <c r="AS188" s="10"/>
    </row>
    <row r="189" spans="1:45" ht="14.1" x14ac:dyDescent="0.3">
      <c r="A189" s="7">
        <v>71</v>
      </c>
      <c r="B189" s="9" t="s">
        <v>101</v>
      </c>
      <c r="C189" s="6" t="s">
        <v>3223</v>
      </c>
      <c r="D189" s="106"/>
      <c r="E189" s="107"/>
      <c r="F189" s="108"/>
      <c r="G189" s="39"/>
      <c r="H189" s="1"/>
      <c r="I189" s="1"/>
      <c r="J189" s="119"/>
      <c r="K189" s="1"/>
      <c r="L189" s="119"/>
      <c r="M189" s="119"/>
      <c r="N189" s="119"/>
      <c r="O189" s="119"/>
      <c r="P189" s="119"/>
      <c r="Q189" s="171"/>
      <c r="R189" s="171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61"/>
      <c r="AH189" s="51"/>
      <c r="AI189" s="51"/>
      <c r="AJ189" s="71"/>
      <c r="AK189" s="203"/>
      <c r="AL189" s="40" t="s">
        <v>1219</v>
      </c>
      <c r="AM189" s="46" t="s">
        <v>1217</v>
      </c>
      <c r="AN189" s="128">
        <v>0.5</v>
      </c>
      <c r="AO189" s="135"/>
      <c r="AP189" s="135"/>
      <c r="AQ189" s="137"/>
      <c r="AR189" s="81">
        <f>ROUND(ROUND(Q188*$AI$20,0)*AN189,0)</f>
        <v>167</v>
      </c>
      <c r="AS189" s="10"/>
    </row>
    <row r="190" spans="1:45" ht="14.1" x14ac:dyDescent="0.3">
      <c r="A190" s="7">
        <v>71</v>
      </c>
      <c r="B190" s="9" t="s">
        <v>100</v>
      </c>
      <c r="C190" s="6" t="s">
        <v>3222</v>
      </c>
      <c r="D190" s="106"/>
      <c r="E190" s="107"/>
      <c r="F190" s="108"/>
      <c r="G190" s="39"/>
      <c r="H190" s="1"/>
      <c r="I190" s="1"/>
      <c r="J190" s="119"/>
      <c r="K190" s="1"/>
      <c r="L190" s="119"/>
      <c r="M190" s="119"/>
      <c r="N190" s="119"/>
      <c r="O190" s="119"/>
      <c r="P190" s="119"/>
      <c r="Q190" s="171"/>
      <c r="R190" s="171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61"/>
      <c r="AH190" s="51"/>
      <c r="AI190" s="51"/>
      <c r="AJ190" s="71"/>
      <c r="AK190" s="140"/>
      <c r="AL190" s="55"/>
      <c r="AM190" s="44"/>
      <c r="AN190" s="135"/>
      <c r="AO190" s="204" t="s">
        <v>1218</v>
      </c>
      <c r="AP190" s="44">
        <v>5</v>
      </c>
      <c r="AQ190" s="161" t="s">
        <v>1385</v>
      </c>
      <c r="AR190" s="81">
        <f>ROUND(Q188*$AI$20,0)-AP190</f>
        <v>329</v>
      </c>
      <c r="AS190" s="10"/>
    </row>
    <row r="191" spans="1:45" ht="14.1" x14ac:dyDescent="0.3">
      <c r="A191" s="7">
        <v>71</v>
      </c>
      <c r="B191" s="9" t="s">
        <v>99</v>
      </c>
      <c r="C191" s="6" t="s">
        <v>3221</v>
      </c>
      <c r="D191" s="106"/>
      <c r="E191" s="107"/>
      <c r="F191" s="108"/>
      <c r="G191" s="39"/>
      <c r="H191" s="1"/>
      <c r="I191" s="1"/>
      <c r="J191" s="119"/>
      <c r="K191" s="1"/>
      <c r="L191" s="119"/>
      <c r="M191" s="119"/>
      <c r="N191" s="119"/>
      <c r="O191" s="119"/>
      <c r="P191" s="119"/>
      <c r="Q191" s="171"/>
      <c r="R191" s="171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61"/>
      <c r="AH191" s="51"/>
      <c r="AI191" s="51"/>
      <c r="AJ191" s="71"/>
      <c r="AK191" s="202" t="s">
        <v>1387</v>
      </c>
      <c r="AL191" s="140" t="s">
        <v>1220</v>
      </c>
      <c r="AM191" s="44" t="s">
        <v>1217</v>
      </c>
      <c r="AN191" s="135">
        <v>0.7</v>
      </c>
      <c r="AO191" s="205"/>
      <c r="AP191" s="134"/>
      <c r="AQ191" s="138"/>
      <c r="AR191" s="81">
        <f>ROUND(ROUND(Q188*$AI$20,0)*AN191,0)-AP190</f>
        <v>229</v>
      </c>
      <c r="AS191" s="10"/>
    </row>
    <row r="192" spans="1:45" ht="14.1" x14ac:dyDescent="0.3">
      <c r="A192" s="7">
        <v>71</v>
      </c>
      <c r="B192" s="9" t="s">
        <v>98</v>
      </c>
      <c r="C192" s="6" t="s">
        <v>3220</v>
      </c>
      <c r="D192" s="106"/>
      <c r="E192" s="107"/>
      <c r="F192" s="108"/>
      <c r="G192" s="39"/>
      <c r="H192" s="1"/>
      <c r="I192" s="1"/>
      <c r="J192" s="119"/>
      <c r="K192" s="1"/>
      <c r="L192" s="119"/>
      <c r="M192" s="119"/>
      <c r="N192" s="119"/>
      <c r="O192" s="119"/>
      <c r="P192" s="119"/>
      <c r="Q192" s="171"/>
      <c r="R192" s="171"/>
      <c r="S192" s="1"/>
      <c r="T192" s="38"/>
      <c r="U192" s="37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39"/>
      <c r="AG192" s="61"/>
      <c r="AH192" s="51"/>
      <c r="AI192" s="51"/>
      <c r="AJ192" s="71"/>
      <c r="AK192" s="203"/>
      <c r="AL192" s="40" t="s">
        <v>1219</v>
      </c>
      <c r="AM192" s="46" t="s">
        <v>1217</v>
      </c>
      <c r="AN192" s="128">
        <v>0.5</v>
      </c>
      <c r="AO192" s="206"/>
      <c r="AP192" s="127"/>
      <c r="AQ192" s="136"/>
      <c r="AR192" s="81">
        <f>ROUND(ROUND(Q188*$AI$20,0)*AN192,0)-AP190</f>
        <v>162</v>
      </c>
      <c r="AS192" s="10"/>
    </row>
    <row r="193" spans="1:45" ht="14.1" x14ac:dyDescent="0.3">
      <c r="A193" s="7">
        <v>71</v>
      </c>
      <c r="B193" s="9">
        <v>8243</v>
      </c>
      <c r="C193" s="6" t="s">
        <v>3219</v>
      </c>
      <c r="D193" s="106"/>
      <c r="E193" s="107"/>
      <c r="F193" s="108"/>
      <c r="G193" s="39"/>
      <c r="H193" s="1"/>
      <c r="I193" s="1"/>
      <c r="J193" s="119"/>
      <c r="K193" s="1"/>
      <c r="L193" s="119"/>
      <c r="M193" s="119"/>
      <c r="N193" s="119"/>
      <c r="O193" s="119"/>
      <c r="P193" s="119"/>
      <c r="Q193" s="171"/>
      <c r="R193" s="171"/>
      <c r="S193" s="1"/>
      <c r="T193" s="38"/>
      <c r="U193" s="61" t="s">
        <v>1393</v>
      </c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71"/>
      <c r="AG193" s="61"/>
      <c r="AH193" s="51"/>
      <c r="AI193" s="51"/>
      <c r="AJ193" s="71"/>
      <c r="AK193" s="140"/>
      <c r="AL193" s="55"/>
      <c r="AM193" s="44"/>
      <c r="AN193" s="135"/>
      <c r="AO193" s="135"/>
      <c r="AP193" s="135"/>
      <c r="AQ193" s="137"/>
      <c r="AR193" s="81">
        <f>ROUND(ROUND(Q188*AD194,0)*$AI$20,0)</f>
        <v>322</v>
      </c>
      <c r="AS193" s="10"/>
    </row>
    <row r="194" spans="1:45" ht="14.1" x14ac:dyDescent="0.3">
      <c r="A194" s="7">
        <v>71</v>
      </c>
      <c r="B194" s="9">
        <v>8244</v>
      </c>
      <c r="C194" s="6" t="s">
        <v>3218</v>
      </c>
      <c r="D194" s="106"/>
      <c r="E194" s="107"/>
      <c r="F194" s="108"/>
      <c r="G194" s="39"/>
      <c r="H194" s="1"/>
      <c r="I194" s="1"/>
      <c r="J194" s="119"/>
      <c r="K194" s="1"/>
      <c r="L194" s="119"/>
      <c r="M194" s="119"/>
      <c r="N194" s="119"/>
      <c r="O194" s="119"/>
      <c r="P194" s="119"/>
      <c r="Q194" s="171"/>
      <c r="R194" s="171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1217</v>
      </c>
      <c r="AD194" s="207">
        <v>0.96499999999999997</v>
      </c>
      <c r="AE194" s="207"/>
      <c r="AF194" s="71"/>
      <c r="AG194" s="61"/>
      <c r="AH194" s="51"/>
      <c r="AI194" s="51"/>
      <c r="AJ194" s="71"/>
      <c r="AK194" s="202" t="s">
        <v>1387</v>
      </c>
      <c r="AL194" s="140" t="s">
        <v>1220</v>
      </c>
      <c r="AM194" s="44" t="s">
        <v>1217</v>
      </c>
      <c r="AN194" s="135">
        <v>0.7</v>
      </c>
      <c r="AO194" s="135"/>
      <c r="AP194" s="135"/>
      <c r="AQ194" s="137"/>
      <c r="AR194" s="81">
        <f>ROUND(ROUND(ROUND(Q188*AD194:AD194,0)*$AI$20,0)*AN194,0)</f>
        <v>225</v>
      </c>
      <c r="AS194" s="10"/>
    </row>
    <row r="195" spans="1:45" ht="14.1" x14ac:dyDescent="0.3">
      <c r="A195" s="7">
        <v>71</v>
      </c>
      <c r="B195" s="9" t="s">
        <v>97</v>
      </c>
      <c r="C195" s="6" t="s">
        <v>3217</v>
      </c>
      <c r="D195" s="106"/>
      <c r="E195" s="107"/>
      <c r="F195" s="108"/>
      <c r="G195" s="39"/>
      <c r="H195" s="1"/>
      <c r="I195" s="1"/>
      <c r="J195" s="119"/>
      <c r="K195" s="1"/>
      <c r="L195" s="119"/>
      <c r="M195" s="119"/>
      <c r="N195" s="119"/>
      <c r="O195" s="119"/>
      <c r="P195" s="119"/>
      <c r="Q195" s="171"/>
      <c r="R195" s="171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61"/>
      <c r="AH195" s="51"/>
      <c r="AI195" s="51"/>
      <c r="AJ195" s="71"/>
      <c r="AK195" s="203"/>
      <c r="AL195" s="40" t="s">
        <v>1219</v>
      </c>
      <c r="AM195" s="46" t="s">
        <v>1217</v>
      </c>
      <c r="AN195" s="128">
        <v>0.5</v>
      </c>
      <c r="AO195" s="135"/>
      <c r="AP195" s="135"/>
      <c r="AQ195" s="137"/>
      <c r="AR195" s="81">
        <f>ROUND(ROUND(ROUND(Q188*AD194,0)*$AI$20,0)*AN195,0)</f>
        <v>161</v>
      </c>
      <c r="AS195" s="10"/>
    </row>
    <row r="196" spans="1:45" ht="14.1" x14ac:dyDescent="0.3">
      <c r="A196" s="7">
        <v>71</v>
      </c>
      <c r="B196" s="9" t="s">
        <v>96</v>
      </c>
      <c r="C196" s="6" t="s">
        <v>3216</v>
      </c>
      <c r="D196" s="106"/>
      <c r="E196" s="107"/>
      <c r="F196" s="108"/>
      <c r="G196" s="39"/>
      <c r="H196" s="1"/>
      <c r="I196" s="1"/>
      <c r="J196" s="119"/>
      <c r="K196" s="1"/>
      <c r="L196" s="119"/>
      <c r="M196" s="119"/>
      <c r="N196" s="119"/>
      <c r="O196" s="119"/>
      <c r="P196" s="119"/>
      <c r="Q196" s="171"/>
      <c r="R196" s="171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61"/>
      <c r="AH196" s="51"/>
      <c r="AI196" s="51"/>
      <c r="AJ196" s="71"/>
      <c r="AK196" s="140"/>
      <c r="AL196" s="55"/>
      <c r="AM196" s="44"/>
      <c r="AN196" s="135"/>
      <c r="AO196" s="204" t="s">
        <v>1218</v>
      </c>
      <c r="AP196" s="44">
        <v>5</v>
      </c>
      <c r="AQ196" s="161" t="s">
        <v>1385</v>
      </c>
      <c r="AR196" s="81">
        <f>ROUND(ROUND(Q188*AD194,0)*$AI$20,0)-AP196</f>
        <v>317</v>
      </c>
      <c r="AS196" s="10"/>
    </row>
    <row r="197" spans="1:45" ht="14.1" x14ac:dyDescent="0.3">
      <c r="A197" s="7">
        <v>71</v>
      </c>
      <c r="B197" s="9" t="s">
        <v>95</v>
      </c>
      <c r="C197" s="6" t="s">
        <v>3215</v>
      </c>
      <c r="D197" s="106"/>
      <c r="E197" s="107"/>
      <c r="F197" s="108"/>
      <c r="G197" s="39"/>
      <c r="H197" s="1"/>
      <c r="I197" s="1"/>
      <c r="J197" s="119"/>
      <c r="K197" s="1"/>
      <c r="L197" s="119"/>
      <c r="M197" s="119"/>
      <c r="N197" s="119"/>
      <c r="O197" s="119"/>
      <c r="P197" s="119"/>
      <c r="Q197" s="171"/>
      <c r="R197" s="171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61"/>
      <c r="AH197" s="51"/>
      <c r="AI197" s="51"/>
      <c r="AJ197" s="71"/>
      <c r="AK197" s="202" t="s">
        <v>1387</v>
      </c>
      <c r="AL197" s="140" t="s">
        <v>1220</v>
      </c>
      <c r="AM197" s="44" t="s">
        <v>1217</v>
      </c>
      <c r="AN197" s="135">
        <v>0.7</v>
      </c>
      <c r="AO197" s="205"/>
      <c r="AP197" s="134"/>
      <c r="AQ197" s="138"/>
      <c r="AR197" s="81">
        <f>ROUND(ROUND(ROUND(Q188*AD194,0)*$AI$20,0)*AN197,0)-AP196</f>
        <v>220</v>
      </c>
      <c r="AS197" s="10"/>
    </row>
    <row r="198" spans="1:45" ht="14.1" x14ac:dyDescent="0.3">
      <c r="A198" s="7">
        <v>71</v>
      </c>
      <c r="B198" s="9" t="s">
        <v>94</v>
      </c>
      <c r="C198" s="6" t="s">
        <v>3214</v>
      </c>
      <c r="D198" s="106"/>
      <c r="E198" s="107"/>
      <c r="F198" s="108"/>
      <c r="G198" s="37"/>
      <c r="H198" s="4"/>
      <c r="I198" s="4"/>
      <c r="J198" s="65"/>
      <c r="K198" s="4"/>
      <c r="L198" s="65"/>
      <c r="M198" s="65"/>
      <c r="N198" s="65"/>
      <c r="O198" s="65"/>
      <c r="P198" s="65"/>
      <c r="Q198" s="170"/>
      <c r="R198" s="170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61"/>
      <c r="AH198" s="51"/>
      <c r="AI198" s="51"/>
      <c r="AJ198" s="71"/>
      <c r="AK198" s="203"/>
      <c r="AL198" s="40" t="s">
        <v>1219</v>
      </c>
      <c r="AM198" s="46" t="s">
        <v>1217</v>
      </c>
      <c r="AN198" s="128">
        <v>0.5</v>
      </c>
      <c r="AO198" s="206"/>
      <c r="AP198" s="127"/>
      <c r="AQ198" s="136"/>
      <c r="AR198" s="81">
        <f>ROUND(ROUND(ROUND(Q188*AD194,0)*$AI$20,0)*AN198,0)-AP196</f>
        <v>156</v>
      </c>
      <c r="AS198" s="10"/>
    </row>
    <row r="199" spans="1:45" ht="14.1" x14ac:dyDescent="0.3">
      <c r="A199" s="7">
        <v>71</v>
      </c>
      <c r="B199" s="9">
        <v>8251</v>
      </c>
      <c r="C199" s="6" t="s">
        <v>3213</v>
      </c>
      <c r="D199" s="106"/>
      <c r="E199" s="107"/>
      <c r="F199" s="108"/>
      <c r="G199" s="39" t="s">
        <v>1234</v>
      </c>
      <c r="H199" s="1"/>
      <c r="I199" s="1"/>
      <c r="J199" s="119"/>
      <c r="K199" s="1"/>
      <c r="L199" s="119"/>
      <c r="M199" s="119"/>
      <c r="N199" s="119"/>
      <c r="O199" s="119"/>
      <c r="P199" s="119"/>
      <c r="Q199" s="171"/>
      <c r="R199" s="171"/>
      <c r="S199" s="1"/>
      <c r="T199" s="1"/>
      <c r="U199" s="39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62"/>
      <c r="AG199" s="63"/>
      <c r="AH199" s="132"/>
      <c r="AI199" s="132"/>
      <c r="AJ199" s="62"/>
      <c r="AK199" s="172"/>
      <c r="AL199" s="45"/>
      <c r="AM199" s="54"/>
      <c r="AN199" s="174"/>
      <c r="AO199" s="174"/>
      <c r="AP199" s="174"/>
      <c r="AQ199" s="173"/>
      <c r="AR199" s="81">
        <f>ROUND(Q200*$AI$20,0)</f>
        <v>333</v>
      </c>
      <c r="AS199" s="10"/>
    </row>
    <row r="200" spans="1:45" ht="14.1" x14ac:dyDescent="0.3">
      <c r="A200" s="7">
        <v>71</v>
      </c>
      <c r="B200" s="9">
        <v>8252</v>
      </c>
      <c r="C200" s="6" t="s">
        <v>3212</v>
      </c>
      <c r="D200" s="106"/>
      <c r="E200" s="107"/>
      <c r="F200" s="108"/>
      <c r="G200" s="39"/>
      <c r="H200" s="1"/>
      <c r="I200" s="1"/>
      <c r="J200" s="119"/>
      <c r="K200" s="1"/>
      <c r="L200" s="119"/>
      <c r="M200" s="119"/>
      <c r="N200" s="119"/>
      <c r="O200" s="119"/>
      <c r="P200" s="119"/>
      <c r="Q200" s="201">
        <f>'26障害児入所施設(基本１） '!$Q$200</f>
        <v>475</v>
      </c>
      <c r="R200" s="201"/>
      <c r="S200" s="1" t="s">
        <v>853</v>
      </c>
      <c r="T200" s="38"/>
      <c r="U200" s="59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71"/>
      <c r="AG200" s="61"/>
      <c r="AH200" s="51"/>
      <c r="AI200" s="51"/>
      <c r="AJ200" s="71"/>
      <c r="AK200" s="202" t="s">
        <v>1387</v>
      </c>
      <c r="AL200" s="140" t="s">
        <v>1220</v>
      </c>
      <c r="AM200" s="44" t="s">
        <v>1217</v>
      </c>
      <c r="AN200" s="135">
        <v>0.7</v>
      </c>
      <c r="AO200" s="135"/>
      <c r="AP200" s="135"/>
      <c r="AQ200" s="137"/>
      <c r="AR200" s="81">
        <f>ROUND(ROUND(Q200*$AI$20,0)*AN200,0)</f>
        <v>233</v>
      </c>
      <c r="AS200" s="10"/>
    </row>
    <row r="201" spans="1:45" ht="14.1" x14ac:dyDescent="0.3">
      <c r="A201" s="7">
        <v>71</v>
      </c>
      <c r="B201" s="9" t="s">
        <v>93</v>
      </c>
      <c r="C201" s="6" t="s">
        <v>3211</v>
      </c>
      <c r="D201" s="106"/>
      <c r="E201" s="107"/>
      <c r="F201" s="108"/>
      <c r="G201" s="39"/>
      <c r="H201" s="1"/>
      <c r="I201" s="1"/>
      <c r="J201" s="119"/>
      <c r="K201" s="1"/>
      <c r="L201" s="119"/>
      <c r="M201" s="119"/>
      <c r="N201" s="119"/>
      <c r="O201" s="119"/>
      <c r="P201" s="119"/>
      <c r="Q201" s="171"/>
      <c r="R201" s="171"/>
      <c r="S201" s="1"/>
      <c r="T201" s="38"/>
      <c r="U201" s="39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71"/>
      <c r="AG201" s="61"/>
      <c r="AH201" s="51"/>
      <c r="AI201" s="51"/>
      <c r="AJ201" s="71"/>
      <c r="AK201" s="203"/>
      <c r="AL201" s="40" t="s">
        <v>1219</v>
      </c>
      <c r="AM201" s="46" t="s">
        <v>1217</v>
      </c>
      <c r="AN201" s="128">
        <v>0.5</v>
      </c>
      <c r="AO201" s="135"/>
      <c r="AP201" s="135"/>
      <c r="AQ201" s="137"/>
      <c r="AR201" s="81">
        <f>ROUND(ROUND(Q200*$AI$20,0)*AN201,0)</f>
        <v>167</v>
      </c>
      <c r="AS201" s="10"/>
    </row>
    <row r="202" spans="1:45" ht="14.1" x14ac:dyDescent="0.3">
      <c r="A202" s="7">
        <v>71</v>
      </c>
      <c r="B202" s="9" t="s">
        <v>92</v>
      </c>
      <c r="C202" s="6" t="s">
        <v>3210</v>
      </c>
      <c r="D202" s="106"/>
      <c r="E202" s="107"/>
      <c r="F202" s="108"/>
      <c r="G202" s="39"/>
      <c r="H202" s="1"/>
      <c r="I202" s="1"/>
      <c r="J202" s="119"/>
      <c r="K202" s="1"/>
      <c r="L202" s="119"/>
      <c r="M202" s="119"/>
      <c r="N202" s="119"/>
      <c r="O202" s="119"/>
      <c r="P202" s="119"/>
      <c r="Q202" s="171"/>
      <c r="R202" s="171"/>
      <c r="S202" s="1"/>
      <c r="T202" s="38"/>
      <c r="U202" s="39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71"/>
      <c r="AG202" s="61"/>
      <c r="AH202" s="51"/>
      <c r="AI202" s="51"/>
      <c r="AJ202" s="71"/>
      <c r="AK202" s="140"/>
      <c r="AL202" s="55"/>
      <c r="AM202" s="44"/>
      <c r="AN202" s="135"/>
      <c r="AO202" s="204" t="s">
        <v>1218</v>
      </c>
      <c r="AP202" s="44">
        <v>5</v>
      </c>
      <c r="AQ202" s="161" t="s">
        <v>1385</v>
      </c>
      <c r="AR202" s="81">
        <f>ROUND(Q200*$AI$20,0)-AP202</f>
        <v>328</v>
      </c>
      <c r="AS202" s="10"/>
    </row>
    <row r="203" spans="1:45" ht="14.1" x14ac:dyDescent="0.3">
      <c r="A203" s="7">
        <v>71</v>
      </c>
      <c r="B203" s="9" t="s">
        <v>91</v>
      </c>
      <c r="C203" s="6" t="s">
        <v>3209</v>
      </c>
      <c r="D203" s="106"/>
      <c r="E203" s="107"/>
      <c r="F203" s="108"/>
      <c r="G203" s="39"/>
      <c r="H203" s="1"/>
      <c r="I203" s="1"/>
      <c r="J203" s="119"/>
      <c r="K203" s="1"/>
      <c r="L203" s="119"/>
      <c r="M203" s="119"/>
      <c r="N203" s="119"/>
      <c r="O203" s="119"/>
      <c r="P203" s="119"/>
      <c r="Q203" s="171"/>
      <c r="R203" s="171"/>
      <c r="S203" s="1"/>
      <c r="T203" s="38"/>
      <c r="U203" s="39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71"/>
      <c r="AG203" s="61"/>
      <c r="AH203" s="51"/>
      <c r="AI203" s="51"/>
      <c r="AJ203" s="71"/>
      <c r="AK203" s="202" t="s">
        <v>1387</v>
      </c>
      <c r="AL203" s="140" t="s">
        <v>1220</v>
      </c>
      <c r="AM203" s="44" t="s">
        <v>1217</v>
      </c>
      <c r="AN203" s="135">
        <v>0.7</v>
      </c>
      <c r="AO203" s="205"/>
      <c r="AP203" s="134"/>
      <c r="AQ203" s="138"/>
      <c r="AR203" s="81">
        <f>ROUND(ROUND(Q200*$AI$20,0)*AN203,0)-AP202</f>
        <v>228</v>
      </c>
      <c r="AS203" s="10"/>
    </row>
    <row r="204" spans="1:45" ht="14.1" x14ac:dyDescent="0.3">
      <c r="A204" s="7">
        <v>71</v>
      </c>
      <c r="B204" s="9" t="s">
        <v>90</v>
      </c>
      <c r="C204" s="6" t="s">
        <v>3208</v>
      </c>
      <c r="D204" s="106"/>
      <c r="E204" s="107"/>
      <c r="F204" s="108"/>
      <c r="G204" s="39"/>
      <c r="H204" s="1"/>
      <c r="I204" s="1"/>
      <c r="J204" s="119"/>
      <c r="K204" s="1"/>
      <c r="L204" s="119"/>
      <c r="M204" s="119"/>
      <c r="N204" s="119"/>
      <c r="O204" s="119"/>
      <c r="P204" s="119"/>
      <c r="Q204" s="171"/>
      <c r="R204" s="171"/>
      <c r="S204" s="1"/>
      <c r="T204" s="38"/>
      <c r="U204" s="39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71"/>
      <c r="AG204" s="61"/>
      <c r="AH204" s="51"/>
      <c r="AI204" s="51"/>
      <c r="AJ204" s="71"/>
      <c r="AK204" s="203"/>
      <c r="AL204" s="40" t="s">
        <v>1219</v>
      </c>
      <c r="AM204" s="46" t="s">
        <v>1217</v>
      </c>
      <c r="AN204" s="128">
        <v>0.5</v>
      </c>
      <c r="AO204" s="206"/>
      <c r="AP204" s="127"/>
      <c r="AQ204" s="136"/>
      <c r="AR204" s="81">
        <f>ROUND(ROUND(Q200*$AI$20,0)*AN204,0)-AP202</f>
        <v>162</v>
      </c>
      <c r="AS204" s="10"/>
    </row>
    <row r="205" spans="1:45" ht="14.1" x14ac:dyDescent="0.3">
      <c r="A205" s="7">
        <v>71</v>
      </c>
      <c r="B205" s="9">
        <v>8253</v>
      </c>
      <c r="C205" s="6" t="s">
        <v>3207</v>
      </c>
      <c r="D205" s="106"/>
      <c r="E205" s="107"/>
      <c r="F205" s="108"/>
      <c r="G205" s="39"/>
      <c r="H205" s="1"/>
      <c r="I205" s="1"/>
      <c r="J205" s="119"/>
      <c r="K205" s="1"/>
      <c r="L205" s="119"/>
      <c r="M205" s="119"/>
      <c r="N205" s="119"/>
      <c r="O205" s="119"/>
      <c r="P205" s="119"/>
      <c r="Q205" s="171"/>
      <c r="R205" s="171"/>
      <c r="S205" s="1"/>
      <c r="T205" s="38"/>
      <c r="U205" s="140" t="s">
        <v>1393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141"/>
      <c r="AG205" s="61"/>
      <c r="AH205" s="51"/>
      <c r="AI205" s="51"/>
      <c r="AJ205" s="71"/>
      <c r="AK205" s="140"/>
      <c r="AL205" s="55"/>
      <c r="AM205" s="44"/>
      <c r="AN205" s="135"/>
      <c r="AO205" s="135"/>
      <c r="AP205" s="135"/>
      <c r="AQ205" s="137"/>
      <c r="AR205" s="81">
        <f>ROUND(ROUND(Q200*AD206,0)*$AI$20,0)</f>
        <v>321</v>
      </c>
      <c r="AS205" s="10"/>
    </row>
    <row r="206" spans="1:45" ht="14.1" x14ac:dyDescent="0.3">
      <c r="A206" s="7">
        <v>71</v>
      </c>
      <c r="B206" s="9">
        <v>8254</v>
      </c>
      <c r="C206" s="6" t="s">
        <v>3206</v>
      </c>
      <c r="D206" s="106"/>
      <c r="E206" s="107"/>
      <c r="F206" s="108"/>
      <c r="G206" s="39"/>
      <c r="H206" s="1"/>
      <c r="I206" s="1"/>
      <c r="J206" s="119"/>
      <c r="K206" s="1"/>
      <c r="L206" s="119"/>
      <c r="M206" s="119"/>
      <c r="N206" s="119"/>
      <c r="O206" s="119"/>
      <c r="P206" s="119"/>
      <c r="Q206" s="171"/>
      <c r="R206" s="171"/>
      <c r="S206" s="1"/>
      <c r="T206" s="38"/>
      <c r="U206" s="61" t="s">
        <v>1391</v>
      </c>
      <c r="V206" s="51"/>
      <c r="W206" s="51"/>
      <c r="X206" s="51"/>
      <c r="Y206" s="51"/>
      <c r="Z206" s="51"/>
      <c r="AA206" s="51"/>
      <c r="AB206" s="51"/>
      <c r="AC206" s="122" t="s">
        <v>1217</v>
      </c>
      <c r="AD206" s="207">
        <v>0.96499999999999997</v>
      </c>
      <c r="AE206" s="207"/>
      <c r="AF206" s="71"/>
      <c r="AG206" s="61"/>
      <c r="AH206" s="51"/>
      <c r="AI206" s="51"/>
      <c r="AJ206" s="71"/>
      <c r="AK206" s="202" t="s">
        <v>1387</v>
      </c>
      <c r="AL206" s="140" t="s">
        <v>1220</v>
      </c>
      <c r="AM206" s="44" t="s">
        <v>1217</v>
      </c>
      <c r="AN206" s="135">
        <v>0.7</v>
      </c>
      <c r="AO206" s="135"/>
      <c r="AP206" s="135"/>
      <c r="AQ206" s="137"/>
      <c r="AR206" s="81">
        <f>ROUND(ROUND(ROUND(Q200*AD206:AD206,0)*$AI$20,0)*AN206,0)</f>
        <v>225</v>
      </c>
      <c r="AS206" s="10"/>
    </row>
    <row r="207" spans="1:45" ht="14.1" x14ac:dyDescent="0.3">
      <c r="A207" s="7">
        <v>71</v>
      </c>
      <c r="B207" s="9" t="s">
        <v>89</v>
      </c>
      <c r="C207" s="6" t="s">
        <v>3205</v>
      </c>
      <c r="D207" s="106"/>
      <c r="E207" s="107"/>
      <c r="F207" s="108"/>
      <c r="G207" s="39"/>
      <c r="H207" s="1"/>
      <c r="I207" s="1"/>
      <c r="J207" s="119"/>
      <c r="K207" s="1"/>
      <c r="L207" s="119"/>
      <c r="M207" s="119"/>
      <c r="N207" s="119"/>
      <c r="O207" s="119"/>
      <c r="P207" s="119"/>
      <c r="Q207" s="171"/>
      <c r="R207" s="171"/>
      <c r="S207" s="1"/>
      <c r="T207" s="38"/>
      <c r="U207" s="39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71"/>
      <c r="AG207" s="61"/>
      <c r="AH207" s="51"/>
      <c r="AI207" s="51"/>
      <c r="AJ207" s="71"/>
      <c r="AK207" s="203"/>
      <c r="AL207" s="40" t="s">
        <v>1219</v>
      </c>
      <c r="AM207" s="46" t="s">
        <v>1217</v>
      </c>
      <c r="AN207" s="128">
        <v>0.5</v>
      </c>
      <c r="AO207" s="135"/>
      <c r="AP207" s="135"/>
      <c r="AQ207" s="137"/>
      <c r="AR207" s="81">
        <f>ROUND(ROUND(ROUND(Q200*AD206,0)*$AI$20,0)*AN207,0)</f>
        <v>161</v>
      </c>
      <c r="AS207" s="10"/>
    </row>
    <row r="208" spans="1:45" ht="14.1" x14ac:dyDescent="0.3">
      <c r="A208" s="7">
        <v>71</v>
      </c>
      <c r="B208" s="9" t="s">
        <v>88</v>
      </c>
      <c r="C208" s="6" t="s">
        <v>3204</v>
      </c>
      <c r="D208" s="106"/>
      <c r="E208" s="107"/>
      <c r="F208" s="108"/>
      <c r="G208" s="39"/>
      <c r="H208" s="1"/>
      <c r="I208" s="1"/>
      <c r="J208" s="119"/>
      <c r="K208" s="1"/>
      <c r="L208" s="119"/>
      <c r="M208" s="119"/>
      <c r="N208" s="119"/>
      <c r="O208" s="119"/>
      <c r="P208" s="119"/>
      <c r="Q208" s="171"/>
      <c r="R208" s="171"/>
      <c r="S208" s="1"/>
      <c r="T208" s="38"/>
      <c r="U208" s="39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71"/>
      <c r="AG208" s="61"/>
      <c r="AH208" s="51"/>
      <c r="AI208" s="51"/>
      <c r="AJ208" s="71"/>
      <c r="AK208" s="140"/>
      <c r="AL208" s="55"/>
      <c r="AM208" s="44"/>
      <c r="AN208" s="135"/>
      <c r="AO208" s="204" t="s">
        <v>1218</v>
      </c>
      <c r="AP208" s="44">
        <v>5</v>
      </c>
      <c r="AQ208" s="161" t="s">
        <v>1385</v>
      </c>
      <c r="AR208" s="81">
        <f>ROUND(ROUND(Q200*AD206,0)*$AI$20,0)-AP208</f>
        <v>316</v>
      </c>
      <c r="AS208" s="10"/>
    </row>
    <row r="209" spans="1:45" ht="14.1" x14ac:dyDescent="0.3">
      <c r="A209" s="7">
        <v>71</v>
      </c>
      <c r="B209" s="9" t="s">
        <v>87</v>
      </c>
      <c r="C209" s="6" t="s">
        <v>3203</v>
      </c>
      <c r="D209" s="106"/>
      <c r="E209" s="107"/>
      <c r="F209" s="108"/>
      <c r="G209" s="39"/>
      <c r="H209" s="1"/>
      <c r="I209" s="1"/>
      <c r="J209" s="119"/>
      <c r="K209" s="1"/>
      <c r="L209" s="119"/>
      <c r="M209" s="119"/>
      <c r="N209" s="119"/>
      <c r="O209" s="119"/>
      <c r="P209" s="119"/>
      <c r="Q209" s="171"/>
      <c r="R209" s="171"/>
      <c r="S209" s="1"/>
      <c r="T209" s="38"/>
      <c r="U209" s="39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71"/>
      <c r="AG209" s="61"/>
      <c r="AH209" s="51"/>
      <c r="AI209" s="51"/>
      <c r="AJ209" s="71"/>
      <c r="AK209" s="202" t="s">
        <v>1387</v>
      </c>
      <c r="AL209" s="140" t="s">
        <v>1220</v>
      </c>
      <c r="AM209" s="44" t="s">
        <v>1217</v>
      </c>
      <c r="AN209" s="135">
        <v>0.7</v>
      </c>
      <c r="AO209" s="205"/>
      <c r="AP209" s="134"/>
      <c r="AQ209" s="138"/>
      <c r="AR209" s="81">
        <f>ROUND(ROUND(ROUND(Q200*AD206,0)*$AI$20,0)*AN209,0)-AP208</f>
        <v>220</v>
      </c>
      <c r="AS209" s="10"/>
    </row>
    <row r="210" spans="1:45" ht="14.1" x14ac:dyDescent="0.3">
      <c r="A210" s="7">
        <v>71</v>
      </c>
      <c r="B210" s="9" t="s">
        <v>86</v>
      </c>
      <c r="C210" s="6" t="s">
        <v>3202</v>
      </c>
      <c r="D210" s="106"/>
      <c r="E210" s="107"/>
      <c r="F210" s="108"/>
      <c r="G210" s="39"/>
      <c r="H210" s="1"/>
      <c r="I210" s="1"/>
      <c r="J210" s="119"/>
      <c r="K210" s="1"/>
      <c r="L210" s="119"/>
      <c r="M210" s="119"/>
      <c r="N210" s="119"/>
      <c r="O210" s="119"/>
      <c r="P210" s="119"/>
      <c r="Q210" s="171"/>
      <c r="R210" s="171"/>
      <c r="S210" s="1"/>
      <c r="T210" s="38"/>
      <c r="U210" s="39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71"/>
      <c r="AG210" s="61"/>
      <c r="AH210" s="51"/>
      <c r="AI210" s="51"/>
      <c r="AJ210" s="71"/>
      <c r="AK210" s="203"/>
      <c r="AL210" s="40" t="s">
        <v>1219</v>
      </c>
      <c r="AM210" s="46" t="s">
        <v>1217</v>
      </c>
      <c r="AN210" s="128">
        <v>0.5</v>
      </c>
      <c r="AO210" s="206"/>
      <c r="AP210" s="127"/>
      <c r="AQ210" s="136"/>
      <c r="AR210" s="81">
        <f>ROUND(ROUND(ROUND(Q200*AD206,0)*$AI$20,0)*AN210,0)-AP208</f>
        <v>156</v>
      </c>
      <c r="AS210" s="10"/>
    </row>
    <row r="211" spans="1:45" ht="14.1" x14ac:dyDescent="0.3">
      <c r="A211" s="7">
        <v>71</v>
      </c>
      <c r="B211" s="9">
        <v>8261</v>
      </c>
      <c r="C211" s="6" t="s">
        <v>3201</v>
      </c>
      <c r="D211" s="106"/>
      <c r="E211" s="107"/>
      <c r="F211" s="108"/>
      <c r="G211" s="42" t="s">
        <v>1233</v>
      </c>
      <c r="H211" s="30"/>
      <c r="I211" s="30"/>
      <c r="J211" s="54"/>
      <c r="K211" s="30"/>
      <c r="L211" s="54"/>
      <c r="M211" s="54"/>
      <c r="N211" s="54"/>
      <c r="O211" s="54"/>
      <c r="P211" s="54"/>
      <c r="Q211" s="175"/>
      <c r="R211" s="175"/>
      <c r="S211" s="30"/>
      <c r="T211" s="30"/>
      <c r="U211" s="42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64"/>
      <c r="AG211" s="63"/>
      <c r="AH211" s="132"/>
      <c r="AI211" s="132"/>
      <c r="AJ211" s="62"/>
      <c r="AK211" s="172"/>
      <c r="AL211" s="45"/>
      <c r="AM211" s="54"/>
      <c r="AN211" s="174"/>
      <c r="AO211" s="174"/>
      <c r="AP211" s="174"/>
      <c r="AQ211" s="173"/>
      <c r="AR211" s="81">
        <f>ROUND(Q212*$AI$20,0)</f>
        <v>330</v>
      </c>
      <c r="AS211" s="10"/>
    </row>
    <row r="212" spans="1:45" ht="14.1" x14ac:dyDescent="0.3">
      <c r="A212" s="7">
        <v>71</v>
      </c>
      <c r="B212" s="9">
        <v>8262</v>
      </c>
      <c r="C212" s="6" t="s">
        <v>3200</v>
      </c>
      <c r="D212" s="106"/>
      <c r="E212" s="107"/>
      <c r="F212" s="108"/>
      <c r="G212" s="39"/>
      <c r="H212" s="1"/>
      <c r="I212" s="1"/>
      <c r="J212" s="119"/>
      <c r="K212" s="1"/>
      <c r="L212" s="119"/>
      <c r="M212" s="119"/>
      <c r="N212" s="119"/>
      <c r="O212" s="119"/>
      <c r="P212" s="119"/>
      <c r="Q212" s="201">
        <f>'26障害児入所施設(基本１） '!$Q$212</f>
        <v>472</v>
      </c>
      <c r="R212" s="201"/>
      <c r="S212" s="1" t="s">
        <v>853</v>
      </c>
      <c r="T212" s="38"/>
      <c r="U212" s="39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71"/>
      <c r="AG212" s="61"/>
      <c r="AH212" s="51"/>
      <c r="AI212" s="51"/>
      <c r="AJ212" s="71"/>
      <c r="AK212" s="202" t="s">
        <v>1387</v>
      </c>
      <c r="AL212" s="140" t="s">
        <v>1220</v>
      </c>
      <c r="AM212" s="44" t="s">
        <v>1217</v>
      </c>
      <c r="AN212" s="135">
        <v>0.7</v>
      </c>
      <c r="AO212" s="135"/>
      <c r="AP212" s="135"/>
      <c r="AQ212" s="137"/>
      <c r="AR212" s="81">
        <f>ROUND(ROUND(Q212*$AI$20,0)*AN212,0)</f>
        <v>231</v>
      </c>
      <c r="AS212" s="10"/>
    </row>
    <row r="213" spans="1:45" ht="14.1" x14ac:dyDescent="0.3">
      <c r="A213" s="7">
        <v>71</v>
      </c>
      <c r="B213" s="9" t="s">
        <v>85</v>
      </c>
      <c r="C213" s="6" t="s">
        <v>3199</v>
      </c>
      <c r="D213" s="106"/>
      <c r="E213" s="107"/>
      <c r="F213" s="108"/>
      <c r="G213" s="39"/>
      <c r="H213" s="1"/>
      <c r="I213" s="1"/>
      <c r="J213" s="119"/>
      <c r="K213" s="1"/>
      <c r="L213" s="119"/>
      <c r="M213" s="119"/>
      <c r="N213" s="119"/>
      <c r="O213" s="119"/>
      <c r="P213" s="119"/>
      <c r="Q213" s="171"/>
      <c r="R213" s="171"/>
      <c r="S213" s="1"/>
      <c r="T213" s="38"/>
      <c r="U213" s="39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71"/>
      <c r="AG213" s="61"/>
      <c r="AH213" s="51"/>
      <c r="AI213" s="51"/>
      <c r="AJ213" s="71"/>
      <c r="AK213" s="203"/>
      <c r="AL213" s="40" t="s">
        <v>1219</v>
      </c>
      <c r="AM213" s="46" t="s">
        <v>1217</v>
      </c>
      <c r="AN213" s="128">
        <v>0.5</v>
      </c>
      <c r="AO213" s="135"/>
      <c r="AP213" s="135"/>
      <c r="AQ213" s="137"/>
      <c r="AR213" s="81">
        <f>ROUND(ROUND(Q212*$AI$20,0)*AN213,0)</f>
        <v>165</v>
      </c>
      <c r="AS213" s="10"/>
    </row>
    <row r="214" spans="1:45" ht="14.1" x14ac:dyDescent="0.3">
      <c r="A214" s="7">
        <v>71</v>
      </c>
      <c r="B214" s="9" t="s">
        <v>84</v>
      </c>
      <c r="C214" s="6" t="s">
        <v>3198</v>
      </c>
      <c r="D214" s="106"/>
      <c r="E214" s="107"/>
      <c r="F214" s="108"/>
      <c r="G214" s="39"/>
      <c r="H214" s="1"/>
      <c r="I214" s="1"/>
      <c r="J214" s="119"/>
      <c r="K214" s="1"/>
      <c r="L214" s="119"/>
      <c r="M214" s="119"/>
      <c r="N214" s="119"/>
      <c r="O214" s="119"/>
      <c r="P214" s="119"/>
      <c r="Q214" s="171"/>
      <c r="R214" s="171"/>
      <c r="S214" s="1"/>
      <c r="T214" s="38"/>
      <c r="U214" s="39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71"/>
      <c r="AG214" s="61"/>
      <c r="AH214" s="51"/>
      <c r="AI214" s="51"/>
      <c r="AJ214" s="71"/>
      <c r="AK214" s="140"/>
      <c r="AL214" s="55"/>
      <c r="AM214" s="44"/>
      <c r="AN214" s="135"/>
      <c r="AO214" s="204" t="s">
        <v>1218</v>
      </c>
      <c r="AP214" s="44">
        <v>5</v>
      </c>
      <c r="AQ214" s="161" t="s">
        <v>1385</v>
      </c>
      <c r="AR214" s="81">
        <f>ROUND(Q212*$AI$20,0)-AP214</f>
        <v>325</v>
      </c>
      <c r="AS214" s="10"/>
    </row>
    <row r="215" spans="1:45" ht="14.1" x14ac:dyDescent="0.3">
      <c r="A215" s="7">
        <v>71</v>
      </c>
      <c r="B215" s="9" t="s">
        <v>83</v>
      </c>
      <c r="C215" s="6" t="s">
        <v>3197</v>
      </c>
      <c r="D215" s="106"/>
      <c r="E215" s="107"/>
      <c r="F215" s="108"/>
      <c r="G215" s="39"/>
      <c r="H215" s="1"/>
      <c r="I215" s="1"/>
      <c r="J215" s="119"/>
      <c r="K215" s="1"/>
      <c r="L215" s="119"/>
      <c r="M215" s="119"/>
      <c r="N215" s="119"/>
      <c r="O215" s="119"/>
      <c r="P215" s="119"/>
      <c r="Q215" s="171"/>
      <c r="R215" s="171"/>
      <c r="S215" s="1"/>
      <c r="T215" s="38"/>
      <c r="U215" s="39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71"/>
      <c r="AG215" s="61"/>
      <c r="AH215" s="51"/>
      <c r="AI215" s="51"/>
      <c r="AJ215" s="71"/>
      <c r="AK215" s="202" t="s">
        <v>1387</v>
      </c>
      <c r="AL215" s="140" t="s">
        <v>1220</v>
      </c>
      <c r="AM215" s="44" t="s">
        <v>1217</v>
      </c>
      <c r="AN215" s="135">
        <v>0.7</v>
      </c>
      <c r="AO215" s="205"/>
      <c r="AP215" s="134"/>
      <c r="AQ215" s="138"/>
      <c r="AR215" s="81">
        <f>ROUND(ROUND(Q212*$AI$20,0)*AN215,0)-AP214</f>
        <v>226</v>
      </c>
      <c r="AS215" s="10"/>
    </row>
    <row r="216" spans="1:45" ht="14.1" x14ac:dyDescent="0.3">
      <c r="A216" s="7">
        <v>71</v>
      </c>
      <c r="B216" s="9" t="s">
        <v>82</v>
      </c>
      <c r="C216" s="6" t="s">
        <v>3196</v>
      </c>
      <c r="D216" s="106"/>
      <c r="E216" s="107"/>
      <c r="F216" s="108"/>
      <c r="G216" s="39"/>
      <c r="H216" s="1"/>
      <c r="I216" s="1"/>
      <c r="J216" s="119"/>
      <c r="K216" s="1"/>
      <c r="L216" s="119"/>
      <c r="M216" s="119"/>
      <c r="N216" s="119"/>
      <c r="O216" s="119"/>
      <c r="P216" s="119"/>
      <c r="Q216" s="171"/>
      <c r="R216" s="171"/>
      <c r="S216" s="1"/>
      <c r="T216" s="38"/>
      <c r="U216" s="37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39"/>
      <c r="AG216" s="61"/>
      <c r="AH216" s="51"/>
      <c r="AI216" s="51"/>
      <c r="AJ216" s="71"/>
      <c r="AK216" s="203"/>
      <c r="AL216" s="40" t="s">
        <v>1219</v>
      </c>
      <c r="AM216" s="46" t="s">
        <v>1217</v>
      </c>
      <c r="AN216" s="128">
        <v>0.5</v>
      </c>
      <c r="AO216" s="206"/>
      <c r="AP216" s="127"/>
      <c r="AQ216" s="136"/>
      <c r="AR216" s="81">
        <f>ROUND(ROUND(Q212*$AI$20,0)*AN216,0)-AP214</f>
        <v>160</v>
      </c>
      <c r="AS216" s="10"/>
    </row>
    <row r="217" spans="1:45" ht="14.1" x14ac:dyDescent="0.3">
      <c r="A217" s="7">
        <v>71</v>
      </c>
      <c r="B217" s="9">
        <v>8263</v>
      </c>
      <c r="C217" s="6" t="s">
        <v>3195</v>
      </c>
      <c r="D217" s="106"/>
      <c r="E217" s="107"/>
      <c r="F217" s="108"/>
      <c r="G217" s="39"/>
      <c r="H217" s="1"/>
      <c r="I217" s="1"/>
      <c r="J217" s="119"/>
      <c r="K217" s="1"/>
      <c r="L217" s="119"/>
      <c r="M217" s="119"/>
      <c r="N217" s="119"/>
      <c r="O217" s="119"/>
      <c r="P217" s="119"/>
      <c r="Q217" s="171"/>
      <c r="R217" s="171"/>
      <c r="S217" s="1"/>
      <c r="T217" s="38"/>
      <c r="U217" s="61" t="s">
        <v>1393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71"/>
      <c r="AG217" s="61"/>
      <c r="AH217" s="51"/>
      <c r="AI217" s="51"/>
      <c r="AJ217" s="71"/>
      <c r="AK217" s="140"/>
      <c r="AL217" s="55"/>
      <c r="AM217" s="44"/>
      <c r="AN217" s="135"/>
      <c r="AO217" s="135"/>
      <c r="AP217" s="135"/>
      <c r="AQ217" s="137"/>
      <c r="AR217" s="81">
        <f>ROUND(ROUND(Q212*AD218,0)*$AI$20,0)</f>
        <v>319</v>
      </c>
      <c r="AS217" s="10"/>
    </row>
    <row r="218" spans="1:45" ht="14.1" x14ac:dyDescent="0.3">
      <c r="A218" s="7">
        <v>71</v>
      </c>
      <c r="B218" s="9">
        <v>8264</v>
      </c>
      <c r="C218" s="6" t="s">
        <v>3194</v>
      </c>
      <c r="D218" s="106"/>
      <c r="E218" s="107"/>
      <c r="F218" s="108"/>
      <c r="G218" s="39"/>
      <c r="H218" s="1"/>
      <c r="I218" s="1"/>
      <c r="J218" s="119"/>
      <c r="K218" s="1"/>
      <c r="L218" s="119"/>
      <c r="M218" s="119"/>
      <c r="N218" s="119"/>
      <c r="O218" s="119"/>
      <c r="P218" s="119"/>
      <c r="Q218" s="171"/>
      <c r="R218" s="171"/>
      <c r="S218" s="1"/>
      <c r="T218" s="38"/>
      <c r="U218" s="61" t="s">
        <v>1391</v>
      </c>
      <c r="V218" s="51"/>
      <c r="W218" s="51"/>
      <c r="X218" s="51"/>
      <c r="Y218" s="51"/>
      <c r="Z218" s="51"/>
      <c r="AA218" s="51"/>
      <c r="AB218" s="51"/>
      <c r="AC218" s="122" t="s">
        <v>1217</v>
      </c>
      <c r="AD218" s="207">
        <v>0.96499999999999997</v>
      </c>
      <c r="AE218" s="207"/>
      <c r="AF218" s="71"/>
      <c r="AG218" s="61"/>
      <c r="AH218" s="51"/>
      <c r="AI218" s="51"/>
      <c r="AJ218" s="71"/>
      <c r="AK218" s="202" t="s">
        <v>1387</v>
      </c>
      <c r="AL218" s="140" t="s">
        <v>1220</v>
      </c>
      <c r="AM218" s="44" t="s">
        <v>1217</v>
      </c>
      <c r="AN218" s="135">
        <v>0.7</v>
      </c>
      <c r="AO218" s="135"/>
      <c r="AP218" s="135"/>
      <c r="AQ218" s="137"/>
      <c r="AR218" s="81">
        <f>ROUND(ROUND(ROUND(Q212*AD218:AD218,0)*$AI$20,0)*AN218,0)</f>
        <v>223</v>
      </c>
      <c r="AS218" s="10"/>
    </row>
    <row r="219" spans="1:45" ht="14.1" x14ac:dyDescent="0.3">
      <c r="A219" s="7">
        <v>71</v>
      </c>
      <c r="B219" s="9" t="s">
        <v>81</v>
      </c>
      <c r="C219" s="6" t="s">
        <v>3193</v>
      </c>
      <c r="D219" s="106"/>
      <c r="E219" s="107"/>
      <c r="F219" s="108"/>
      <c r="G219" s="39"/>
      <c r="H219" s="1"/>
      <c r="I219" s="1"/>
      <c r="J219" s="119"/>
      <c r="K219" s="1"/>
      <c r="L219" s="119"/>
      <c r="M219" s="119"/>
      <c r="N219" s="119"/>
      <c r="O219" s="119"/>
      <c r="P219" s="119"/>
      <c r="Q219" s="171"/>
      <c r="R219" s="171"/>
      <c r="S219" s="1"/>
      <c r="T219" s="38"/>
      <c r="U219" s="39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71"/>
      <c r="AG219" s="61"/>
      <c r="AH219" s="51"/>
      <c r="AI219" s="51"/>
      <c r="AJ219" s="71"/>
      <c r="AK219" s="203"/>
      <c r="AL219" s="40" t="s">
        <v>1219</v>
      </c>
      <c r="AM219" s="46" t="s">
        <v>1217</v>
      </c>
      <c r="AN219" s="128">
        <v>0.5</v>
      </c>
      <c r="AO219" s="135"/>
      <c r="AP219" s="135"/>
      <c r="AQ219" s="137"/>
      <c r="AR219" s="81">
        <f>ROUND(ROUND(ROUND(Q212*AD218,0)*$AI$20,0)*AN219,0)</f>
        <v>160</v>
      </c>
      <c r="AS219" s="10"/>
    </row>
    <row r="220" spans="1:45" ht="14.1" x14ac:dyDescent="0.3">
      <c r="A220" s="7">
        <v>71</v>
      </c>
      <c r="B220" s="9" t="s">
        <v>80</v>
      </c>
      <c r="C220" s="6" t="s">
        <v>3192</v>
      </c>
      <c r="D220" s="106"/>
      <c r="E220" s="107"/>
      <c r="F220" s="108"/>
      <c r="G220" s="39"/>
      <c r="H220" s="1"/>
      <c r="I220" s="1"/>
      <c r="J220" s="119"/>
      <c r="K220" s="1"/>
      <c r="L220" s="119"/>
      <c r="M220" s="119"/>
      <c r="N220" s="119"/>
      <c r="O220" s="119"/>
      <c r="P220" s="119"/>
      <c r="Q220" s="171"/>
      <c r="R220" s="171"/>
      <c r="S220" s="1"/>
      <c r="T220" s="38"/>
      <c r="U220" s="39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71"/>
      <c r="AG220" s="61"/>
      <c r="AH220" s="51"/>
      <c r="AI220" s="51"/>
      <c r="AJ220" s="71"/>
      <c r="AK220" s="140"/>
      <c r="AL220" s="55"/>
      <c r="AM220" s="44"/>
      <c r="AN220" s="135"/>
      <c r="AO220" s="204" t="s">
        <v>1218</v>
      </c>
      <c r="AP220" s="44">
        <v>5</v>
      </c>
      <c r="AQ220" s="161" t="s">
        <v>1385</v>
      </c>
      <c r="AR220" s="81">
        <f>ROUND(ROUND(Q212*AD218,0)*$AI$20,0)-AP220</f>
        <v>314</v>
      </c>
      <c r="AS220" s="10"/>
    </row>
    <row r="221" spans="1:45" ht="14.1" x14ac:dyDescent="0.3">
      <c r="A221" s="7">
        <v>71</v>
      </c>
      <c r="B221" s="9" t="s">
        <v>79</v>
      </c>
      <c r="C221" s="6" t="s">
        <v>3191</v>
      </c>
      <c r="D221" s="106"/>
      <c r="E221" s="107"/>
      <c r="F221" s="108"/>
      <c r="G221" s="39"/>
      <c r="H221" s="1"/>
      <c r="I221" s="1"/>
      <c r="J221" s="119"/>
      <c r="K221" s="1"/>
      <c r="L221" s="119"/>
      <c r="M221" s="119"/>
      <c r="N221" s="119"/>
      <c r="O221" s="119"/>
      <c r="P221" s="119"/>
      <c r="Q221" s="171"/>
      <c r="R221" s="171"/>
      <c r="S221" s="1"/>
      <c r="T221" s="38"/>
      <c r="U221" s="39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71"/>
      <c r="AG221" s="61"/>
      <c r="AH221" s="51"/>
      <c r="AI221" s="51"/>
      <c r="AJ221" s="71"/>
      <c r="AK221" s="202" t="s">
        <v>1387</v>
      </c>
      <c r="AL221" s="140" t="s">
        <v>1220</v>
      </c>
      <c r="AM221" s="44" t="s">
        <v>1217</v>
      </c>
      <c r="AN221" s="135">
        <v>0.7</v>
      </c>
      <c r="AO221" s="205"/>
      <c r="AP221" s="134"/>
      <c r="AQ221" s="138"/>
      <c r="AR221" s="81">
        <f>ROUND(ROUND(ROUND(Q212*AD218,0)*$AI$20,0)*AN221,0)-AP220</f>
        <v>218</v>
      </c>
      <c r="AS221" s="10"/>
    </row>
    <row r="222" spans="1:45" ht="14.1" x14ac:dyDescent="0.3">
      <c r="A222" s="7">
        <v>71</v>
      </c>
      <c r="B222" s="9" t="s">
        <v>78</v>
      </c>
      <c r="C222" s="6" t="s">
        <v>3190</v>
      </c>
      <c r="D222" s="106"/>
      <c r="E222" s="107"/>
      <c r="F222" s="108"/>
      <c r="G222" s="37"/>
      <c r="H222" s="4"/>
      <c r="I222" s="4"/>
      <c r="J222" s="65"/>
      <c r="K222" s="4"/>
      <c r="L222" s="65"/>
      <c r="M222" s="65"/>
      <c r="N222" s="65"/>
      <c r="O222" s="65"/>
      <c r="P222" s="65"/>
      <c r="Q222" s="170"/>
      <c r="R222" s="170"/>
      <c r="S222" s="4"/>
      <c r="T222" s="17"/>
      <c r="U222" s="37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139"/>
      <c r="AG222" s="61"/>
      <c r="AH222" s="51"/>
      <c r="AI222" s="51"/>
      <c r="AJ222" s="71"/>
      <c r="AK222" s="203"/>
      <c r="AL222" s="40" t="s">
        <v>1219</v>
      </c>
      <c r="AM222" s="46" t="s">
        <v>1217</v>
      </c>
      <c r="AN222" s="128">
        <v>0.5</v>
      </c>
      <c r="AO222" s="206"/>
      <c r="AP222" s="127"/>
      <c r="AQ222" s="136"/>
      <c r="AR222" s="81">
        <f>ROUND(ROUND(ROUND(Q212*AD218,0)*$AI$20,0)*AN222,0)-AP220</f>
        <v>155</v>
      </c>
      <c r="AS222" s="10"/>
    </row>
    <row r="223" spans="1:45" ht="14.1" x14ac:dyDescent="0.3">
      <c r="A223" s="7">
        <v>71</v>
      </c>
      <c r="B223" s="9">
        <v>8271</v>
      </c>
      <c r="C223" s="6" t="s">
        <v>3189</v>
      </c>
      <c r="D223" s="106"/>
      <c r="E223" s="107"/>
      <c r="F223" s="108"/>
      <c r="G223" s="39" t="s">
        <v>1232</v>
      </c>
      <c r="H223" s="1"/>
      <c r="I223" s="1"/>
      <c r="J223" s="119"/>
      <c r="K223" s="1"/>
      <c r="L223" s="119"/>
      <c r="M223" s="119"/>
      <c r="N223" s="119"/>
      <c r="O223" s="119"/>
      <c r="P223" s="119"/>
      <c r="Q223" s="171"/>
      <c r="R223" s="171"/>
      <c r="S223" s="1"/>
      <c r="T223" s="1"/>
      <c r="U223" s="39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62"/>
      <c r="AG223" s="63"/>
      <c r="AH223" s="132"/>
      <c r="AI223" s="132"/>
      <c r="AJ223" s="62"/>
      <c r="AK223" s="172"/>
      <c r="AL223" s="45"/>
      <c r="AM223" s="54"/>
      <c r="AN223" s="174"/>
      <c r="AO223" s="174"/>
      <c r="AP223" s="174"/>
      <c r="AQ223" s="173"/>
      <c r="AR223" s="81">
        <f>ROUND(Q224*$AI$20,0)</f>
        <v>328</v>
      </c>
      <c r="AS223" s="10"/>
    </row>
    <row r="224" spans="1:45" ht="14.1" x14ac:dyDescent="0.3">
      <c r="A224" s="7">
        <v>71</v>
      </c>
      <c r="B224" s="9">
        <v>8272</v>
      </c>
      <c r="C224" s="6" t="s">
        <v>3188</v>
      </c>
      <c r="D224" s="106"/>
      <c r="E224" s="107"/>
      <c r="F224" s="108"/>
      <c r="G224" s="39"/>
      <c r="H224" s="1"/>
      <c r="I224" s="1"/>
      <c r="J224" s="119"/>
      <c r="K224" s="1"/>
      <c r="L224" s="119"/>
      <c r="M224" s="119"/>
      <c r="N224" s="119"/>
      <c r="O224" s="119"/>
      <c r="P224" s="119"/>
      <c r="Q224" s="201">
        <f>'26障害児入所施設(基本１） '!$Q$224</f>
        <v>469</v>
      </c>
      <c r="R224" s="201"/>
      <c r="S224" s="1" t="s">
        <v>853</v>
      </c>
      <c r="T224" s="38"/>
      <c r="U224" s="39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71"/>
      <c r="AG224" s="61"/>
      <c r="AH224" s="51"/>
      <c r="AI224" s="51"/>
      <c r="AJ224" s="71"/>
      <c r="AK224" s="202" t="s">
        <v>1387</v>
      </c>
      <c r="AL224" s="140" t="s">
        <v>1220</v>
      </c>
      <c r="AM224" s="44" t="s">
        <v>1217</v>
      </c>
      <c r="AN224" s="135">
        <v>0.7</v>
      </c>
      <c r="AO224" s="135"/>
      <c r="AP224" s="135"/>
      <c r="AQ224" s="137"/>
      <c r="AR224" s="81">
        <f>ROUND(ROUND(Q224*$AI$20,0)*AN224,0)</f>
        <v>230</v>
      </c>
      <c r="AS224" s="10"/>
    </row>
    <row r="225" spans="1:45" ht="14.1" x14ac:dyDescent="0.3">
      <c r="A225" s="7">
        <v>71</v>
      </c>
      <c r="B225" s="9" t="s">
        <v>77</v>
      </c>
      <c r="C225" s="6" t="s">
        <v>3187</v>
      </c>
      <c r="D225" s="106"/>
      <c r="E225" s="107"/>
      <c r="F225" s="108"/>
      <c r="G225" s="39"/>
      <c r="H225" s="1"/>
      <c r="I225" s="1"/>
      <c r="J225" s="119"/>
      <c r="K225" s="1"/>
      <c r="L225" s="119"/>
      <c r="M225" s="119"/>
      <c r="N225" s="119"/>
      <c r="O225" s="119"/>
      <c r="P225" s="119"/>
      <c r="Q225" s="171"/>
      <c r="R225" s="171"/>
      <c r="S225" s="1"/>
      <c r="T225" s="38"/>
      <c r="U225" s="39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61"/>
      <c r="AH225" s="51"/>
      <c r="AI225" s="51"/>
      <c r="AJ225" s="71"/>
      <c r="AK225" s="203"/>
      <c r="AL225" s="40" t="s">
        <v>1219</v>
      </c>
      <c r="AM225" s="46" t="s">
        <v>1217</v>
      </c>
      <c r="AN225" s="128">
        <v>0.5</v>
      </c>
      <c r="AO225" s="135"/>
      <c r="AP225" s="135"/>
      <c r="AQ225" s="137"/>
      <c r="AR225" s="81">
        <f>ROUND(ROUND(Q224*$AI$20,0)*AN225,0)</f>
        <v>164</v>
      </c>
      <c r="AS225" s="10"/>
    </row>
    <row r="226" spans="1:45" ht="14.1" x14ac:dyDescent="0.3">
      <c r="A226" s="7">
        <v>71</v>
      </c>
      <c r="B226" s="9" t="s">
        <v>76</v>
      </c>
      <c r="C226" s="6" t="s">
        <v>3186</v>
      </c>
      <c r="D226" s="106"/>
      <c r="E226" s="107"/>
      <c r="F226" s="108"/>
      <c r="G226" s="39"/>
      <c r="H226" s="1"/>
      <c r="I226" s="1"/>
      <c r="J226" s="119"/>
      <c r="K226" s="1"/>
      <c r="L226" s="119"/>
      <c r="M226" s="119"/>
      <c r="N226" s="119"/>
      <c r="O226" s="119"/>
      <c r="P226" s="119"/>
      <c r="Q226" s="171"/>
      <c r="R226" s="171"/>
      <c r="S226" s="1"/>
      <c r="T226" s="38"/>
      <c r="U226" s="39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71"/>
      <c r="AG226" s="61"/>
      <c r="AH226" s="51"/>
      <c r="AI226" s="51"/>
      <c r="AJ226" s="71"/>
      <c r="AK226" s="140"/>
      <c r="AL226" s="55"/>
      <c r="AM226" s="44"/>
      <c r="AN226" s="135"/>
      <c r="AO226" s="204" t="s">
        <v>1218</v>
      </c>
      <c r="AP226" s="44">
        <v>5</v>
      </c>
      <c r="AQ226" s="161" t="s">
        <v>1385</v>
      </c>
      <c r="AR226" s="81">
        <f>ROUND(Q224*$AI$20,0)-AP226</f>
        <v>323</v>
      </c>
      <c r="AS226" s="10"/>
    </row>
    <row r="227" spans="1:45" ht="14.1" x14ac:dyDescent="0.3">
      <c r="A227" s="7">
        <v>71</v>
      </c>
      <c r="B227" s="9" t="s">
        <v>75</v>
      </c>
      <c r="C227" s="6" t="s">
        <v>3185</v>
      </c>
      <c r="D227" s="106"/>
      <c r="E227" s="107"/>
      <c r="F227" s="108"/>
      <c r="G227" s="39"/>
      <c r="H227" s="1"/>
      <c r="I227" s="1"/>
      <c r="J227" s="119"/>
      <c r="K227" s="1"/>
      <c r="L227" s="119"/>
      <c r="M227" s="119"/>
      <c r="N227" s="119"/>
      <c r="O227" s="119"/>
      <c r="P227" s="119"/>
      <c r="Q227" s="171"/>
      <c r="R227" s="171"/>
      <c r="S227" s="1"/>
      <c r="T227" s="38"/>
      <c r="U227" s="39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71"/>
      <c r="AG227" s="61"/>
      <c r="AH227" s="51"/>
      <c r="AI227" s="51"/>
      <c r="AJ227" s="71"/>
      <c r="AK227" s="202" t="s">
        <v>1387</v>
      </c>
      <c r="AL227" s="140" t="s">
        <v>1220</v>
      </c>
      <c r="AM227" s="44" t="s">
        <v>1217</v>
      </c>
      <c r="AN227" s="135">
        <v>0.7</v>
      </c>
      <c r="AO227" s="205"/>
      <c r="AP227" s="134"/>
      <c r="AQ227" s="138"/>
      <c r="AR227" s="81">
        <f>ROUND(ROUND(Q224*$AI$20,0)*AN227,0)-AP226</f>
        <v>225</v>
      </c>
      <c r="AS227" s="10"/>
    </row>
    <row r="228" spans="1:45" ht="14.1" x14ac:dyDescent="0.3">
      <c r="A228" s="7">
        <v>71</v>
      </c>
      <c r="B228" s="9" t="s">
        <v>74</v>
      </c>
      <c r="C228" s="6" t="s">
        <v>3184</v>
      </c>
      <c r="D228" s="106"/>
      <c r="E228" s="107"/>
      <c r="F228" s="108"/>
      <c r="G228" s="39"/>
      <c r="H228" s="1"/>
      <c r="I228" s="1"/>
      <c r="J228" s="119"/>
      <c r="K228" s="1"/>
      <c r="L228" s="119"/>
      <c r="M228" s="119"/>
      <c r="N228" s="119"/>
      <c r="O228" s="119"/>
      <c r="P228" s="119"/>
      <c r="Q228" s="171"/>
      <c r="R228" s="171"/>
      <c r="S228" s="1"/>
      <c r="T228" s="38"/>
      <c r="U228" s="39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71"/>
      <c r="AG228" s="61"/>
      <c r="AH228" s="51"/>
      <c r="AI228" s="51"/>
      <c r="AJ228" s="71"/>
      <c r="AK228" s="203"/>
      <c r="AL228" s="40" t="s">
        <v>1219</v>
      </c>
      <c r="AM228" s="46" t="s">
        <v>1217</v>
      </c>
      <c r="AN228" s="128">
        <v>0.5</v>
      </c>
      <c r="AO228" s="206"/>
      <c r="AP228" s="127"/>
      <c r="AQ228" s="136"/>
      <c r="AR228" s="81">
        <f>ROUND(ROUND(Q224*$AI$20,0)*AN228,0)-AP226</f>
        <v>159</v>
      </c>
      <c r="AS228" s="10"/>
    </row>
    <row r="229" spans="1:45" ht="14.1" x14ac:dyDescent="0.3">
      <c r="A229" s="7">
        <v>71</v>
      </c>
      <c r="B229" s="9">
        <v>8273</v>
      </c>
      <c r="C229" s="6" t="s">
        <v>3183</v>
      </c>
      <c r="D229" s="106"/>
      <c r="E229" s="107"/>
      <c r="F229" s="108"/>
      <c r="G229" s="39"/>
      <c r="H229" s="1"/>
      <c r="I229" s="1"/>
      <c r="J229" s="119"/>
      <c r="K229" s="1"/>
      <c r="L229" s="119"/>
      <c r="M229" s="119"/>
      <c r="N229" s="119"/>
      <c r="O229" s="119"/>
      <c r="P229" s="119"/>
      <c r="Q229" s="171"/>
      <c r="R229" s="171"/>
      <c r="S229" s="1"/>
      <c r="T229" s="38"/>
      <c r="U229" s="140" t="s">
        <v>1393</v>
      </c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41"/>
      <c r="AG229" s="61"/>
      <c r="AH229" s="51"/>
      <c r="AI229" s="51"/>
      <c r="AJ229" s="71"/>
      <c r="AK229" s="140"/>
      <c r="AL229" s="55"/>
      <c r="AM229" s="44"/>
      <c r="AN229" s="135"/>
      <c r="AO229" s="135"/>
      <c r="AP229" s="135"/>
      <c r="AQ229" s="137"/>
      <c r="AR229" s="81">
        <f>ROUND(ROUND(Q224*AD230,0)*$AI$20,0)</f>
        <v>317</v>
      </c>
      <c r="AS229" s="10"/>
    </row>
    <row r="230" spans="1:45" ht="14.1" x14ac:dyDescent="0.3">
      <c r="A230" s="7">
        <v>71</v>
      </c>
      <c r="B230" s="9">
        <v>8274</v>
      </c>
      <c r="C230" s="6" t="s">
        <v>3182</v>
      </c>
      <c r="D230" s="106"/>
      <c r="E230" s="107"/>
      <c r="F230" s="108"/>
      <c r="G230" s="39"/>
      <c r="H230" s="1"/>
      <c r="I230" s="1"/>
      <c r="J230" s="119"/>
      <c r="K230" s="1"/>
      <c r="L230" s="119"/>
      <c r="M230" s="119"/>
      <c r="N230" s="119"/>
      <c r="O230" s="119"/>
      <c r="P230" s="119"/>
      <c r="Q230" s="171"/>
      <c r="R230" s="171"/>
      <c r="S230" s="1"/>
      <c r="T230" s="38"/>
      <c r="U230" s="61" t="s">
        <v>1391</v>
      </c>
      <c r="V230" s="51"/>
      <c r="W230" s="51"/>
      <c r="X230" s="51"/>
      <c r="Y230" s="51"/>
      <c r="Z230" s="51"/>
      <c r="AA230" s="51"/>
      <c r="AB230" s="51"/>
      <c r="AC230" s="122" t="s">
        <v>1217</v>
      </c>
      <c r="AD230" s="207">
        <v>0.96499999999999997</v>
      </c>
      <c r="AE230" s="207"/>
      <c r="AF230" s="71"/>
      <c r="AG230" s="61"/>
      <c r="AH230" s="51"/>
      <c r="AI230" s="51"/>
      <c r="AJ230" s="71"/>
      <c r="AK230" s="202" t="s">
        <v>1387</v>
      </c>
      <c r="AL230" s="140" t="s">
        <v>1220</v>
      </c>
      <c r="AM230" s="44" t="s">
        <v>1217</v>
      </c>
      <c r="AN230" s="135">
        <v>0.7</v>
      </c>
      <c r="AO230" s="135"/>
      <c r="AP230" s="135"/>
      <c r="AQ230" s="137"/>
      <c r="AR230" s="81">
        <f>ROUND(ROUND(ROUND(Q224*AD230:AD230,0)*$AI$20,0)*AN230,0)</f>
        <v>222</v>
      </c>
      <c r="AS230" s="10"/>
    </row>
    <row r="231" spans="1:45" ht="14.1" x14ac:dyDescent="0.3">
      <c r="A231" s="7">
        <v>71</v>
      </c>
      <c r="B231" s="9" t="s">
        <v>73</v>
      </c>
      <c r="C231" s="6" t="s">
        <v>3181</v>
      </c>
      <c r="D231" s="106"/>
      <c r="E231" s="107"/>
      <c r="F231" s="108"/>
      <c r="G231" s="39"/>
      <c r="H231" s="1"/>
      <c r="I231" s="1"/>
      <c r="J231" s="119"/>
      <c r="K231" s="1"/>
      <c r="L231" s="119"/>
      <c r="M231" s="119"/>
      <c r="N231" s="119"/>
      <c r="O231" s="119"/>
      <c r="P231" s="119"/>
      <c r="Q231" s="171"/>
      <c r="R231" s="171"/>
      <c r="S231" s="1"/>
      <c r="T231" s="38"/>
      <c r="U231" s="39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71"/>
      <c r="AG231" s="61"/>
      <c r="AH231" s="51"/>
      <c r="AI231" s="51"/>
      <c r="AJ231" s="71"/>
      <c r="AK231" s="203"/>
      <c r="AL231" s="40" t="s">
        <v>1219</v>
      </c>
      <c r="AM231" s="46" t="s">
        <v>1217</v>
      </c>
      <c r="AN231" s="128">
        <v>0.5</v>
      </c>
      <c r="AO231" s="135"/>
      <c r="AP231" s="135"/>
      <c r="AQ231" s="137"/>
      <c r="AR231" s="81">
        <f>ROUND(ROUND(ROUND(Q224*AD230,0)*$AI$20,0)*AN231,0)</f>
        <v>159</v>
      </c>
      <c r="AS231" s="10"/>
    </row>
    <row r="232" spans="1:45" ht="14.1" x14ac:dyDescent="0.3">
      <c r="A232" s="7">
        <v>71</v>
      </c>
      <c r="B232" s="9" t="s">
        <v>72</v>
      </c>
      <c r="C232" s="6" t="s">
        <v>3180</v>
      </c>
      <c r="D232" s="106"/>
      <c r="E232" s="107"/>
      <c r="F232" s="108"/>
      <c r="G232" s="39"/>
      <c r="H232" s="1"/>
      <c r="I232" s="1"/>
      <c r="J232" s="119"/>
      <c r="K232" s="1"/>
      <c r="L232" s="119"/>
      <c r="M232" s="119"/>
      <c r="N232" s="119"/>
      <c r="O232" s="119"/>
      <c r="P232" s="119"/>
      <c r="Q232" s="171"/>
      <c r="R232" s="171"/>
      <c r="S232" s="1"/>
      <c r="T232" s="38"/>
      <c r="U232" s="39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71"/>
      <c r="AG232" s="61"/>
      <c r="AH232" s="51"/>
      <c r="AI232" s="51"/>
      <c r="AJ232" s="71"/>
      <c r="AK232" s="140"/>
      <c r="AL232" s="55"/>
      <c r="AM232" s="44"/>
      <c r="AN232" s="135"/>
      <c r="AO232" s="204" t="s">
        <v>1218</v>
      </c>
      <c r="AP232" s="44">
        <v>5</v>
      </c>
      <c r="AQ232" s="161" t="s">
        <v>1385</v>
      </c>
      <c r="AR232" s="81">
        <f>ROUND(ROUND(Q224*AD230,0)*$AI$20,0)-AP232</f>
        <v>312</v>
      </c>
      <c r="AS232" s="10"/>
    </row>
    <row r="233" spans="1:45" ht="14.1" x14ac:dyDescent="0.3">
      <c r="A233" s="7">
        <v>71</v>
      </c>
      <c r="B233" s="9" t="s">
        <v>71</v>
      </c>
      <c r="C233" s="6" t="s">
        <v>3179</v>
      </c>
      <c r="D233" s="106"/>
      <c r="E233" s="107"/>
      <c r="F233" s="108"/>
      <c r="G233" s="39"/>
      <c r="H233" s="1"/>
      <c r="I233" s="1"/>
      <c r="J233" s="119"/>
      <c r="K233" s="1"/>
      <c r="L233" s="119"/>
      <c r="M233" s="119"/>
      <c r="N233" s="119"/>
      <c r="O233" s="119"/>
      <c r="P233" s="119"/>
      <c r="Q233" s="171"/>
      <c r="R233" s="171"/>
      <c r="S233" s="1"/>
      <c r="T233" s="38"/>
      <c r="U233" s="39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1"/>
      <c r="AG233" s="61"/>
      <c r="AH233" s="51"/>
      <c r="AI233" s="51"/>
      <c r="AJ233" s="71"/>
      <c r="AK233" s="202" t="s">
        <v>1387</v>
      </c>
      <c r="AL233" s="140" t="s">
        <v>1220</v>
      </c>
      <c r="AM233" s="44" t="s">
        <v>1217</v>
      </c>
      <c r="AN233" s="135">
        <v>0.7</v>
      </c>
      <c r="AO233" s="205"/>
      <c r="AP233" s="134"/>
      <c r="AQ233" s="138"/>
      <c r="AR233" s="81">
        <f>ROUND(ROUND(ROUND(Q224*AD230,0)*$AI$20,0)*AN233,0)-AP232</f>
        <v>217</v>
      </c>
      <c r="AS233" s="10"/>
    </row>
    <row r="234" spans="1:45" ht="14.1" x14ac:dyDescent="0.3">
      <c r="A234" s="7">
        <v>71</v>
      </c>
      <c r="B234" s="9" t="s">
        <v>70</v>
      </c>
      <c r="C234" s="6" t="s">
        <v>3178</v>
      </c>
      <c r="D234" s="106"/>
      <c r="E234" s="107"/>
      <c r="F234" s="108"/>
      <c r="G234" s="39"/>
      <c r="H234" s="1"/>
      <c r="I234" s="1"/>
      <c r="J234" s="119"/>
      <c r="K234" s="1"/>
      <c r="L234" s="119"/>
      <c r="M234" s="119"/>
      <c r="N234" s="119"/>
      <c r="O234" s="119"/>
      <c r="P234" s="119"/>
      <c r="Q234" s="171"/>
      <c r="R234" s="171"/>
      <c r="S234" s="1"/>
      <c r="T234" s="38"/>
      <c r="U234" s="39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71"/>
      <c r="AG234" s="61"/>
      <c r="AH234" s="51"/>
      <c r="AI234" s="51"/>
      <c r="AJ234" s="71"/>
      <c r="AK234" s="203"/>
      <c r="AL234" s="40" t="s">
        <v>1219</v>
      </c>
      <c r="AM234" s="46" t="s">
        <v>1217</v>
      </c>
      <c r="AN234" s="128">
        <v>0.5</v>
      </c>
      <c r="AO234" s="206"/>
      <c r="AP234" s="127"/>
      <c r="AQ234" s="136"/>
      <c r="AR234" s="81">
        <f>ROUND(ROUND(ROUND(Q224*AD230,0)*$AI$20,0)*AN234,0)-AP232</f>
        <v>154</v>
      </c>
      <c r="AS234" s="10"/>
    </row>
    <row r="235" spans="1:45" ht="14.1" x14ac:dyDescent="0.3">
      <c r="A235" s="7">
        <v>71</v>
      </c>
      <c r="B235" s="9">
        <v>8281</v>
      </c>
      <c r="C235" s="6" t="s">
        <v>3177</v>
      </c>
      <c r="D235" s="106"/>
      <c r="E235" s="107"/>
      <c r="F235" s="108"/>
      <c r="G235" s="42" t="s">
        <v>1231</v>
      </c>
      <c r="H235" s="30"/>
      <c r="I235" s="30"/>
      <c r="J235" s="54"/>
      <c r="K235" s="30"/>
      <c r="L235" s="54"/>
      <c r="M235" s="54"/>
      <c r="N235" s="54"/>
      <c r="O235" s="54"/>
      <c r="P235" s="54"/>
      <c r="Q235" s="175"/>
      <c r="R235" s="175"/>
      <c r="S235" s="30"/>
      <c r="T235" s="30"/>
      <c r="U235" s="42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64"/>
      <c r="AG235" s="63"/>
      <c r="AH235" s="132"/>
      <c r="AI235" s="132"/>
      <c r="AJ235" s="62"/>
      <c r="AK235" s="172"/>
      <c r="AL235" s="45"/>
      <c r="AM235" s="54"/>
      <c r="AN235" s="174"/>
      <c r="AO235" s="174"/>
      <c r="AP235" s="174"/>
      <c r="AQ235" s="173"/>
      <c r="AR235" s="81">
        <f>ROUND(Q236*$AI$20,0)</f>
        <v>326</v>
      </c>
      <c r="AS235" s="10"/>
    </row>
    <row r="236" spans="1:45" ht="14.1" x14ac:dyDescent="0.3">
      <c r="A236" s="7">
        <v>71</v>
      </c>
      <c r="B236" s="9">
        <v>8282</v>
      </c>
      <c r="C236" s="6" t="s">
        <v>3176</v>
      </c>
      <c r="D236" s="106"/>
      <c r="E236" s="107"/>
      <c r="F236" s="108"/>
      <c r="G236" s="39"/>
      <c r="H236" s="1"/>
      <c r="I236" s="1"/>
      <c r="J236" s="119"/>
      <c r="K236" s="1"/>
      <c r="L236" s="119"/>
      <c r="M236" s="119"/>
      <c r="N236" s="119"/>
      <c r="O236" s="119"/>
      <c r="P236" s="119"/>
      <c r="Q236" s="201">
        <f>'26障害児入所施設(基本１） '!$Q$236</f>
        <v>466</v>
      </c>
      <c r="R236" s="201"/>
      <c r="S236" s="1" t="s">
        <v>853</v>
      </c>
      <c r="T236" s="38"/>
      <c r="U236" s="39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71"/>
      <c r="AG236" s="61"/>
      <c r="AH236" s="51"/>
      <c r="AI236" s="51"/>
      <c r="AJ236" s="71"/>
      <c r="AK236" s="202" t="s">
        <v>1387</v>
      </c>
      <c r="AL236" s="140" t="s">
        <v>1220</v>
      </c>
      <c r="AM236" s="44" t="s">
        <v>1217</v>
      </c>
      <c r="AN236" s="135">
        <v>0.7</v>
      </c>
      <c r="AO236" s="135"/>
      <c r="AP236" s="135"/>
      <c r="AQ236" s="137"/>
      <c r="AR236" s="81">
        <f>ROUND(ROUND(Q236*$AI$20,0)*AN236,0)</f>
        <v>228</v>
      </c>
      <c r="AS236" s="10"/>
    </row>
    <row r="237" spans="1:45" ht="14.1" x14ac:dyDescent="0.3">
      <c r="A237" s="7">
        <v>71</v>
      </c>
      <c r="B237" s="9" t="s">
        <v>69</v>
      </c>
      <c r="C237" s="6" t="s">
        <v>3175</v>
      </c>
      <c r="D237" s="106"/>
      <c r="E237" s="107"/>
      <c r="F237" s="108"/>
      <c r="G237" s="39"/>
      <c r="H237" s="1"/>
      <c r="I237" s="1"/>
      <c r="J237" s="119"/>
      <c r="K237" s="1"/>
      <c r="L237" s="119"/>
      <c r="M237" s="119"/>
      <c r="N237" s="119"/>
      <c r="O237" s="119"/>
      <c r="P237" s="119"/>
      <c r="Q237" s="171"/>
      <c r="R237" s="171"/>
      <c r="S237" s="1"/>
      <c r="T237" s="38"/>
      <c r="U237" s="39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71"/>
      <c r="AG237" s="61"/>
      <c r="AH237" s="51"/>
      <c r="AI237" s="51"/>
      <c r="AJ237" s="71"/>
      <c r="AK237" s="203"/>
      <c r="AL237" s="40" t="s">
        <v>1219</v>
      </c>
      <c r="AM237" s="46" t="s">
        <v>1217</v>
      </c>
      <c r="AN237" s="128">
        <v>0.5</v>
      </c>
      <c r="AO237" s="135"/>
      <c r="AP237" s="135"/>
      <c r="AQ237" s="137"/>
      <c r="AR237" s="81">
        <f>ROUND(ROUND(Q236*$AI$20,0)*AN237,0)</f>
        <v>163</v>
      </c>
      <c r="AS237" s="10"/>
    </row>
    <row r="238" spans="1:45" ht="14.1" x14ac:dyDescent="0.3">
      <c r="A238" s="7">
        <v>71</v>
      </c>
      <c r="B238" s="9" t="s">
        <v>68</v>
      </c>
      <c r="C238" s="6" t="s">
        <v>3174</v>
      </c>
      <c r="D238" s="106"/>
      <c r="E238" s="107"/>
      <c r="F238" s="108"/>
      <c r="G238" s="39"/>
      <c r="H238" s="1"/>
      <c r="I238" s="1"/>
      <c r="J238" s="119"/>
      <c r="K238" s="1"/>
      <c r="L238" s="119"/>
      <c r="M238" s="119"/>
      <c r="N238" s="119"/>
      <c r="O238" s="119"/>
      <c r="P238" s="119"/>
      <c r="Q238" s="171"/>
      <c r="R238" s="171"/>
      <c r="S238" s="1"/>
      <c r="T238" s="38"/>
      <c r="U238" s="39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71"/>
      <c r="AG238" s="61"/>
      <c r="AH238" s="51"/>
      <c r="AI238" s="51"/>
      <c r="AJ238" s="71"/>
      <c r="AK238" s="140"/>
      <c r="AL238" s="55"/>
      <c r="AM238" s="44"/>
      <c r="AN238" s="135"/>
      <c r="AO238" s="204" t="s">
        <v>1218</v>
      </c>
      <c r="AP238" s="44">
        <v>5</v>
      </c>
      <c r="AQ238" s="161" t="s">
        <v>1385</v>
      </c>
      <c r="AR238" s="81">
        <f>ROUND(Q236*$AI$20,0)-AP238</f>
        <v>321</v>
      </c>
      <c r="AS238" s="10"/>
    </row>
    <row r="239" spans="1:45" ht="14.1" x14ac:dyDescent="0.3">
      <c r="A239" s="7">
        <v>71</v>
      </c>
      <c r="B239" s="9" t="s">
        <v>67</v>
      </c>
      <c r="C239" s="6" t="s">
        <v>3173</v>
      </c>
      <c r="D239" s="106"/>
      <c r="E239" s="107"/>
      <c r="F239" s="108"/>
      <c r="G239" s="39"/>
      <c r="H239" s="1"/>
      <c r="I239" s="1"/>
      <c r="J239" s="119"/>
      <c r="K239" s="1"/>
      <c r="L239" s="119"/>
      <c r="M239" s="119"/>
      <c r="N239" s="119"/>
      <c r="O239" s="119"/>
      <c r="P239" s="119"/>
      <c r="Q239" s="171"/>
      <c r="R239" s="171"/>
      <c r="S239" s="1"/>
      <c r="T239" s="38"/>
      <c r="U239" s="39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71"/>
      <c r="AG239" s="61"/>
      <c r="AH239" s="51"/>
      <c r="AI239" s="51"/>
      <c r="AJ239" s="71"/>
      <c r="AK239" s="202" t="s">
        <v>1387</v>
      </c>
      <c r="AL239" s="140" t="s">
        <v>1220</v>
      </c>
      <c r="AM239" s="44" t="s">
        <v>1217</v>
      </c>
      <c r="AN239" s="135">
        <v>0.7</v>
      </c>
      <c r="AO239" s="205"/>
      <c r="AP239" s="134"/>
      <c r="AQ239" s="138"/>
      <c r="AR239" s="81">
        <f>ROUND(ROUND(Q236*$AI$20,0)*AN239,0)-AP238</f>
        <v>223</v>
      </c>
      <c r="AS239" s="10"/>
    </row>
    <row r="240" spans="1:45" ht="14.1" x14ac:dyDescent="0.3">
      <c r="A240" s="7">
        <v>71</v>
      </c>
      <c r="B240" s="9" t="s">
        <v>66</v>
      </c>
      <c r="C240" s="6" t="s">
        <v>3172</v>
      </c>
      <c r="D240" s="106"/>
      <c r="E240" s="107"/>
      <c r="F240" s="108"/>
      <c r="G240" s="39"/>
      <c r="H240" s="1"/>
      <c r="I240" s="1"/>
      <c r="J240" s="119"/>
      <c r="K240" s="1"/>
      <c r="L240" s="119"/>
      <c r="M240" s="119"/>
      <c r="N240" s="119"/>
      <c r="O240" s="119"/>
      <c r="P240" s="119"/>
      <c r="Q240" s="171"/>
      <c r="R240" s="171"/>
      <c r="S240" s="1"/>
      <c r="T240" s="38"/>
      <c r="U240" s="37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139"/>
      <c r="AG240" s="61"/>
      <c r="AH240" s="51"/>
      <c r="AI240" s="51"/>
      <c r="AJ240" s="71"/>
      <c r="AK240" s="203"/>
      <c r="AL240" s="40" t="s">
        <v>1219</v>
      </c>
      <c r="AM240" s="46" t="s">
        <v>1217</v>
      </c>
      <c r="AN240" s="128">
        <v>0.5</v>
      </c>
      <c r="AO240" s="206"/>
      <c r="AP240" s="127"/>
      <c r="AQ240" s="136"/>
      <c r="AR240" s="81">
        <f>ROUND(ROUND(Q236*$AI$20,0)*AN240,0)-AP238</f>
        <v>158</v>
      </c>
      <c r="AS240" s="10"/>
    </row>
    <row r="241" spans="1:45" ht="14.1" x14ac:dyDescent="0.3">
      <c r="A241" s="7">
        <v>71</v>
      </c>
      <c r="B241" s="9">
        <v>8283</v>
      </c>
      <c r="C241" s="6" t="s">
        <v>3171</v>
      </c>
      <c r="D241" s="106"/>
      <c r="E241" s="107"/>
      <c r="F241" s="108"/>
      <c r="G241" s="39"/>
      <c r="H241" s="1"/>
      <c r="I241" s="1"/>
      <c r="J241" s="119"/>
      <c r="K241" s="1"/>
      <c r="L241" s="119"/>
      <c r="M241" s="119"/>
      <c r="N241" s="119"/>
      <c r="O241" s="119"/>
      <c r="P241" s="119"/>
      <c r="Q241" s="171"/>
      <c r="R241" s="171"/>
      <c r="S241" s="1"/>
      <c r="T241" s="38"/>
      <c r="U241" s="61" t="s">
        <v>1393</v>
      </c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71"/>
      <c r="AG241" s="61"/>
      <c r="AH241" s="51"/>
      <c r="AI241" s="51"/>
      <c r="AJ241" s="71"/>
      <c r="AK241" s="140"/>
      <c r="AL241" s="55"/>
      <c r="AM241" s="44"/>
      <c r="AN241" s="135"/>
      <c r="AO241" s="135"/>
      <c r="AP241" s="135"/>
      <c r="AQ241" s="137"/>
      <c r="AR241" s="81">
        <f>ROUND(ROUND(Q236*AD242,0)*$AI$20,0)</f>
        <v>315</v>
      </c>
      <c r="AS241" s="10"/>
    </row>
    <row r="242" spans="1:45" ht="14.1" x14ac:dyDescent="0.3">
      <c r="A242" s="7">
        <v>71</v>
      </c>
      <c r="B242" s="9">
        <v>8284</v>
      </c>
      <c r="C242" s="6" t="s">
        <v>3170</v>
      </c>
      <c r="D242" s="106"/>
      <c r="E242" s="107"/>
      <c r="F242" s="108"/>
      <c r="G242" s="39"/>
      <c r="H242" s="1"/>
      <c r="I242" s="1"/>
      <c r="J242" s="119"/>
      <c r="K242" s="1"/>
      <c r="L242" s="119"/>
      <c r="M242" s="119"/>
      <c r="N242" s="119"/>
      <c r="O242" s="119"/>
      <c r="P242" s="119"/>
      <c r="Q242" s="171"/>
      <c r="R242" s="171"/>
      <c r="S242" s="1"/>
      <c r="T242" s="38"/>
      <c r="U242" s="61" t="s">
        <v>1391</v>
      </c>
      <c r="V242" s="51"/>
      <c r="W242" s="51"/>
      <c r="X242" s="51"/>
      <c r="Y242" s="51"/>
      <c r="Z242" s="51"/>
      <c r="AA242" s="51"/>
      <c r="AB242" s="51"/>
      <c r="AC242" s="122" t="s">
        <v>1217</v>
      </c>
      <c r="AD242" s="207">
        <v>0.96499999999999997</v>
      </c>
      <c r="AE242" s="207"/>
      <c r="AF242" s="71"/>
      <c r="AG242" s="61"/>
      <c r="AH242" s="51"/>
      <c r="AI242" s="51"/>
      <c r="AJ242" s="71"/>
      <c r="AK242" s="202" t="s">
        <v>1387</v>
      </c>
      <c r="AL242" s="140" t="s">
        <v>1220</v>
      </c>
      <c r="AM242" s="44" t="s">
        <v>1217</v>
      </c>
      <c r="AN242" s="135">
        <v>0.7</v>
      </c>
      <c r="AO242" s="135"/>
      <c r="AP242" s="135"/>
      <c r="AQ242" s="137"/>
      <c r="AR242" s="81">
        <f>ROUND(ROUND(ROUND(Q236*AD242:AD242,0)*$AI$20,0)*AN242,0)</f>
        <v>221</v>
      </c>
      <c r="AS242" s="10"/>
    </row>
    <row r="243" spans="1:45" ht="14.1" x14ac:dyDescent="0.3">
      <c r="A243" s="7">
        <v>71</v>
      </c>
      <c r="B243" s="9" t="s">
        <v>65</v>
      </c>
      <c r="C243" s="6" t="s">
        <v>3169</v>
      </c>
      <c r="D243" s="106"/>
      <c r="E243" s="107"/>
      <c r="F243" s="108"/>
      <c r="G243" s="39"/>
      <c r="H243" s="1"/>
      <c r="I243" s="1"/>
      <c r="J243" s="119"/>
      <c r="K243" s="1"/>
      <c r="L243" s="119"/>
      <c r="M243" s="119"/>
      <c r="N243" s="119"/>
      <c r="O243" s="119"/>
      <c r="P243" s="119"/>
      <c r="Q243" s="171"/>
      <c r="R243" s="171"/>
      <c r="S243" s="1"/>
      <c r="T243" s="38"/>
      <c r="U243" s="39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71"/>
      <c r="AG243" s="61"/>
      <c r="AH243" s="51"/>
      <c r="AI243" s="51"/>
      <c r="AJ243" s="71"/>
      <c r="AK243" s="203"/>
      <c r="AL243" s="40" t="s">
        <v>1219</v>
      </c>
      <c r="AM243" s="46" t="s">
        <v>1217</v>
      </c>
      <c r="AN243" s="128">
        <v>0.5</v>
      </c>
      <c r="AO243" s="135"/>
      <c r="AP243" s="135"/>
      <c r="AQ243" s="137"/>
      <c r="AR243" s="81">
        <f>ROUND(ROUND(ROUND(Q236*AD242,0)*$AI$20,0)*AN243,0)</f>
        <v>158</v>
      </c>
      <c r="AS243" s="10"/>
    </row>
    <row r="244" spans="1:45" ht="14.1" x14ac:dyDescent="0.3">
      <c r="A244" s="7">
        <v>71</v>
      </c>
      <c r="B244" s="9" t="s">
        <v>64</v>
      </c>
      <c r="C244" s="6" t="s">
        <v>3168</v>
      </c>
      <c r="D244" s="106"/>
      <c r="E244" s="107"/>
      <c r="F244" s="108"/>
      <c r="G244" s="39"/>
      <c r="H244" s="1"/>
      <c r="I244" s="1"/>
      <c r="J244" s="119"/>
      <c r="K244" s="1"/>
      <c r="L244" s="119"/>
      <c r="M244" s="119"/>
      <c r="N244" s="119"/>
      <c r="O244" s="119"/>
      <c r="P244" s="119"/>
      <c r="Q244" s="171"/>
      <c r="R244" s="171"/>
      <c r="S244" s="1"/>
      <c r="T244" s="38"/>
      <c r="U244" s="39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1"/>
      <c r="AG244" s="61"/>
      <c r="AH244" s="51"/>
      <c r="AI244" s="51"/>
      <c r="AJ244" s="71"/>
      <c r="AK244" s="140"/>
      <c r="AL244" s="55"/>
      <c r="AM244" s="44"/>
      <c r="AN244" s="135"/>
      <c r="AO244" s="204" t="s">
        <v>1218</v>
      </c>
      <c r="AP244" s="44">
        <v>5</v>
      </c>
      <c r="AQ244" s="161" t="s">
        <v>1385</v>
      </c>
      <c r="AR244" s="81">
        <f>ROUND(ROUND(Q236*AD242,0)*$AI$20,0)-AP244</f>
        <v>310</v>
      </c>
      <c r="AS244" s="10"/>
    </row>
    <row r="245" spans="1:45" ht="14.1" x14ac:dyDescent="0.3">
      <c r="A245" s="7">
        <v>71</v>
      </c>
      <c r="B245" s="9" t="s">
        <v>63</v>
      </c>
      <c r="C245" s="6" t="s">
        <v>3167</v>
      </c>
      <c r="D245" s="106"/>
      <c r="E245" s="107"/>
      <c r="F245" s="108"/>
      <c r="G245" s="39"/>
      <c r="H245" s="1"/>
      <c r="I245" s="1"/>
      <c r="J245" s="119"/>
      <c r="K245" s="1"/>
      <c r="L245" s="119"/>
      <c r="M245" s="119"/>
      <c r="N245" s="119"/>
      <c r="O245" s="119"/>
      <c r="P245" s="119"/>
      <c r="Q245" s="171"/>
      <c r="R245" s="171"/>
      <c r="S245" s="1"/>
      <c r="T245" s="38"/>
      <c r="U245" s="39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71"/>
      <c r="AG245" s="61"/>
      <c r="AH245" s="51"/>
      <c r="AI245" s="51"/>
      <c r="AJ245" s="71"/>
      <c r="AK245" s="202" t="s">
        <v>1387</v>
      </c>
      <c r="AL245" s="140" t="s">
        <v>1220</v>
      </c>
      <c r="AM245" s="44" t="s">
        <v>1217</v>
      </c>
      <c r="AN245" s="135">
        <v>0.7</v>
      </c>
      <c r="AO245" s="205"/>
      <c r="AP245" s="134"/>
      <c r="AQ245" s="138"/>
      <c r="AR245" s="81">
        <f>ROUND(ROUND(ROUND(Q236*AD242,0)*$AI$20,0)*AN245,0)-AP244</f>
        <v>216</v>
      </c>
      <c r="AS245" s="10"/>
    </row>
    <row r="246" spans="1:45" ht="14.1" x14ac:dyDescent="0.3">
      <c r="A246" s="7">
        <v>71</v>
      </c>
      <c r="B246" s="9" t="s">
        <v>62</v>
      </c>
      <c r="C246" s="6" t="s">
        <v>3166</v>
      </c>
      <c r="D246" s="106"/>
      <c r="E246" s="107"/>
      <c r="F246" s="108"/>
      <c r="G246" s="37"/>
      <c r="H246" s="4"/>
      <c r="I246" s="4"/>
      <c r="J246" s="65"/>
      <c r="K246" s="4"/>
      <c r="L246" s="65"/>
      <c r="M246" s="65"/>
      <c r="N246" s="65"/>
      <c r="O246" s="65"/>
      <c r="P246" s="65"/>
      <c r="Q246" s="170"/>
      <c r="R246" s="170"/>
      <c r="S246" s="4"/>
      <c r="T246" s="17"/>
      <c r="U246" s="37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139"/>
      <c r="AG246" s="61"/>
      <c r="AH246" s="51"/>
      <c r="AI246" s="51"/>
      <c r="AJ246" s="71"/>
      <c r="AK246" s="203"/>
      <c r="AL246" s="40" t="s">
        <v>1219</v>
      </c>
      <c r="AM246" s="46" t="s">
        <v>1217</v>
      </c>
      <c r="AN246" s="128">
        <v>0.5</v>
      </c>
      <c r="AO246" s="206"/>
      <c r="AP246" s="127"/>
      <c r="AQ246" s="136"/>
      <c r="AR246" s="90">
        <f>ROUND(ROUND(ROUND(Q236*AD242,0)*$AI$20,0)*AN246,0)-AP244</f>
        <v>153</v>
      </c>
      <c r="AS246" s="10"/>
    </row>
    <row r="247" spans="1:45" ht="14.1" x14ac:dyDescent="0.3">
      <c r="A247" s="7">
        <v>71</v>
      </c>
      <c r="B247" s="9">
        <v>8291</v>
      </c>
      <c r="C247" s="6" t="s">
        <v>3165</v>
      </c>
      <c r="D247" s="106"/>
      <c r="E247" s="107"/>
      <c r="F247" s="108"/>
      <c r="G247" s="39" t="s">
        <v>1230</v>
      </c>
      <c r="H247" s="1"/>
      <c r="I247" s="1"/>
      <c r="J247" s="119"/>
      <c r="K247" s="1"/>
      <c r="L247" s="119"/>
      <c r="M247" s="119"/>
      <c r="N247" s="119"/>
      <c r="O247" s="119"/>
      <c r="P247" s="119"/>
      <c r="Q247" s="171"/>
      <c r="R247" s="171"/>
      <c r="S247" s="1"/>
      <c r="T247" s="1"/>
      <c r="U247" s="39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62"/>
      <c r="AG247" s="63"/>
      <c r="AH247" s="132"/>
      <c r="AI247" s="132"/>
      <c r="AJ247" s="62"/>
      <c r="AK247" s="172"/>
      <c r="AL247" s="45"/>
      <c r="AM247" s="54"/>
      <c r="AN247" s="174"/>
      <c r="AO247" s="174"/>
      <c r="AP247" s="174"/>
      <c r="AQ247" s="173"/>
      <c r="AR247" s="81">
        <f>ROUND(Q248*$AI$20,0)</f>
        <v>323</v>
      </c>
      <c r="AS247" s="10"/>
    </row>
    <row r="248" spans="1:45" ht="14.1" x14ac:dyDescent="0.3">
      <c r="A248" s="7">
        <v>71</v>
      </c>
      <c r="B248" s="9">
        <v>8292</v>
      </c>
      <c r="C248" s="6" t="s">
        <v>3164</v>
      </c>
      <c r="D248" s="106"/>
      <c r="E248" s="107"/>
      <c r="F248" s="108"/>
      <c r="G248" s="39"/>
      <c r="H248" s="1"/>
      <c r="I248" s="1"/>
      <c r="J248" s="119"/>
      <c r="K248" s="1"/>
      <c r="L248" s="119"/>
      <c r="M248" s="119"/>
      <c r="N248" s="119"/>
      <c r="O248" s="119"/>
      <c r="P248" s="119"/>
      <c r="Q248" s="201">
        <f>'26障害児入所施設(基本１） '!$Q$248</f>
        <v>462</v>
      </c>
      <c r="R248" s="201"/>
      <c r="S248" s="1" t="s">
        <v>853</v>
      </c>
      <c r="T248" s="38"/>
      <c r="U248" s="59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71"/>
      <c r="AG248" s="61"/>
      <c r="AH248" s="51"/>
      <c r="AI248" s="51"/>
      <c r="AJ248" s="71"/>
      <c r="AK248" s="202" t="s">
        <v>1387</v>
      </c>
      <c r="AL248" s="140" t="s">
        <v>1221</v>
      </c>
      <c r="AM248" s="44" t="s">
        <v>1249</v>
      </c>
      <c r="AN248" s="135">
        <v>0.7</v>
      </c>
      <c r="AO248" s="135"/>
      <c r="AP248" s="135"/>
      <c r="AQ248" s="137"/>
      <c r="AR248" s="81">
        <f>ROUND(ROUND(Q248*$AI$20,0)*AN248,0)</f>
        <v>226</v>
      </c>
      <c r="AS248" s="10"/>
    </row>
    <row r="249" spans="1:45" ht="14.1" x14ac:dyDescent="0.3">
      <c r="A249" s="7">
        <v>71</v>
      </c>
      <c r="B249" s="9" t="s">
        <v>61</v>
      </c>
      <c r="C249" s="6" t="s">
        <v>3163</v>
      </c>
      <c r="D249" s="106"/>
      <c r="E249" s="107"/>
      <c r="F249" s="108"/>
      <c r="G249" s="39"/>
      <c r="H249" s="1"/>
      <c r="I249" s="1"/>
      <c r="J249" s="119"/>
      <c r="K249" s="1"/>
      <c r="L249" s="119"/>
      <c r="M249" s="119"/>
      <c r="N249" s="119"/>
      <c r="O249" s="119"/>
      <c r="P249" s="119"/>
      <c r="Q249" s="171"/>
      <c r="R249" s="171"/>
      <c r="S249" s="1"/>
      <c r="T249" s="38"/>
      <c r="U249" s="39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71"/>
      <c r="AG249" s="61"/>
      <c r="AH249" s="51"/>
      <c r="AI249" s="51"/>
      <c r="AJ249" s="71"/>
      <c r="AK249" s="203"/>
      <c r="AL249" s="40" t="s">
        <v>1224</v>
      </c>
      <c r="AM249" s="46" t="s">
        <v>1249</v>
      </c>
      <c r="AN249" s="128">
        <v>0.5</v>
      </c>
      <c r="AO249" s="135"/>
      <c r="AP249" s="135"/>
      <c r="AQ249" s="137"/>
      <c r="AR249" s="81">
        <f>ROUND(ROUND(Q248*$AI$20,0)*AN249,0)</f>
        <v>162</v>
      </c>
      <c r="AS249" s="10"/>
    </row>
    <row r="250" spans="1:45" ht="14.1" x14ac:dyDescent="0.3">
      <c r="A250" s="7">
        <v>71</v>
      </c>
      <c r="B250" s="9" t="s">
        <v>60</v>
      </c>
      <c r="C250" s="6" t="s">
        <v>3162</v>
      </c>
      <c r="D250" s="106"/>
      <c r="E250" s="107"/>
      <c r="F250" s="108"/>
      <c r="G250" s="39"/>
      <c r="H250" s="1"/>
      <c r="I250" s="1"/>
      <c r="J250" s="119"/>
      <c r="K250" s="1"/>
      <c r="L250" s="119"/>
      <c r="M250" s="119"/>
      <c r="N250" s="119"/>
      <c r="O250" s="119"/>
      <c r="P250" s="119"/>
      <c r="Q250" s="171"/>
      <c r="R250" s="171"/>
      <c r="S250" s="1"/>
      <c r="T250" s="38"/>
      <c r="U250" s="39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71"/>
      <c r="AG250" s="61"/>
      <c r="AH250" s="51"/>
      <c r="AI250" s="51"/>
      <c r="AJ250" s="71"/>
      <c r="AK250" s="140"/>
      <c r="AL250" s="55"/>
      <c r="AM250" s="44"/>
      <c r="AN250" s="135"/>
      <c r="AO250" s="204" t="s">
        <v>1218</v>
      </c>
      <c r="AP250" s="44">
        <v>5</v>
      </c>
      <c r="AQ250" s="161" t="s">
        <v>1385</v>
      </c>
      <c r="AR250" s="81">
        <f>ROUND(Q248*$AI$20,0)-AP250</f>
        <v>318</v>
      </c>
      <c r="AS250" s="10"/>
    </row>
    <row r="251" spans="1:45" ht="14.1" x14ac:dyDescent="0.3">
      <c r="A251" s="7">
        <v>71</v>
      </c>
      <c r="B251" s="9" t="s">
        <v>59</v>
      </c>
      <c r="C251" s="6" t="s">
        <v>3161</v>
      </c>
      <c r="D251" s="106"/>
      <c r="E251" s="107"/>
      <c r="F251" s="108"/>
      <c r="G251" s="39"/>
      <c r="H251" s="1"/>
      <c r="I251" s="1"/>
      <c r="J251" s="119"/>
      <c r="K251" s="1"/>
      <c r="L251" s="119"/>
      <c r="M251" s="119"/>
      <c r="N251" s="119"/>
      <c r="O251" s="119"/>
      <c r="P251" s="119"/>
      <c r="Q251" s="171"/>
      <c r="R251" s="171"/>
      <c r="S251" s="1"/>
      <c r="T251" s="38"/>
      <c r="U251" s="39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71"/>
      <c r="AG251" s="61"/>
      <c r="AH251" s="51"/>
      <c r="AI251" s="51"/>
      <c r="AJ251" s="71"/>
      <c r="AK251" s="202" t="s">
        <v>1387</v>
      </c>
      <c r="AL251" s="140" t="s">
        <v>1221</v>
      </c>
      <c r="AM251" s="44" t="s">
        <v>1249</v>
      </c>
      <c r="AN251" s="135">
        <v>0.7</v>
      </c>
      <c r="AO251" s="205"/>
      <c r="AP251" s="134"/>
      <c r="AQ251" s="138"/>
      <c r="AR251" s="81">
        <f>ROUND(ROUND(Q248*$AI$20,0)*AN251,0)-AP250</f>
        <v>221</v>
      </c>
      <c r="AS251" s="10"/>
    </row>
    <row r="252" spans="1:45" ht="14.1" x14ac:dyDescent="0.3">
      <c r="A252" s="7">
        <v>71</v>
      </c>
      <c r="B252" s="9" t="s">
        <v>58</v>
      </c>
      <c r="C252" s="6" t="s">
        <v>3160</v>
      </c>
      <c r="D252" s="106"/>
      <c r="E252" s="107"/>
      <c r="F252" s="108"/>
      <c r="G252" s="39"/>
      <c r="H252" s="1"/>
      <c r="I252" s="1"/>
      <c r="J252" s="119"/>
      <c r="K252" s="1"/>
      <c r="L252" s="119"/>
      <c r="M252" s="119"/>
      <c r="N252" s="119"/>
      <c r="O252" s="119"/>
      <c r="P252" s="119"/>
      <c r="Q252" s="171"/>
      <c r="R252" s="171"/>
      <c r="S252" s="1"/>
      <c r="T252" s="38"/>
      <c r="U252" s="39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71"/>
      <c r="AG252" s="61"/>
      <c r="AH252" s="51"/>
      <c r="AI252" s="51"/>
      <c r="AJ252" s="71"/>
      <c r="AK252" s="203"/>
      <c r="AL252" s="40" t="s">
        <v>1224</v>
      </c>
      <c r="AM252" s="46" t="s">
        <v>1249</v>
      </c>
      <c r="AN252" s="128">
        <v>0.5</v>
      </c>
      <c r="AO252" s="206"/>
      <c r="AP252" s="127"/>
      <c r="AQ252" s="136"/>
      <c r="AR252" s="81">
        <f>ROUND(ROUND(Q248*$AI$20,0)*AN252,0)-AP250</f>
        <v>157</v>
      </c>
      <c r="AS252" s="10"/>
    </row>
    <row r="253" spans="1:45" ht="14.1" x14ac:dyDescent="0.3">
      <c r="A253" s="7">
        <v>71</v>
      </c>
      <c r="B253" s="9">
        <v>8293</v>
      </c>
      <c r="C253" s="6" t="s">
        <v>3159</v>
      </c>
      <c r="D253" s="106"/>
      <c r="E253" s="107"/>
      <c r="F253" s="108"/>
      <c r="G253" s="39"/>
      <c r="H253" s="1"/>
      <c r="I253" s="1"/>
      <c r="J253" s="119"/>
      <c r="K253" s="1"/>
      <c r="L253" s="119"/>
      <c r="M253" s="119"/>
      <c r="N253" s="119"/>
      <c r="O253" s="119"/>
      <c r="P253" s="119"/>
      <c r="Q253" s="171"/>
      <c r="R253" s="171"/>
      <c r="S253" s="1"/>
      <c r="T253" s="38"/>
      <c r="U253" s="140" t="s">
        <v>1393</v>
      </c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141"/>
      <c r="AG253" s="61"/>
      <c r="AH253" s="51"/>
      <c r="AI253" s="51"/>
      <c r="AJ253" s="71"/>
      <c r="AK253" s="140"/>
      <c r="AL253" s="55"/>
      <c r="AM253" s="44"/>
      <c r="AN253" s="135"/>
      <c r="AO253" s="135"/>
      <c r="AP253" s="135"/>
      <c r="AQ253" s="137"/>
      <c r="AR253" s="81">
        <f>ROUND(ROUND(Q248*AD254,0)*$AI$20,0)</f>
        <v>312</v>
      </c>
      <c r="AS253" s="10"/>
    </row>
    <row r="254" spans="1:45" ht="14.1" x14ac:dyDescent="0.3">
      <c r="A254" s="7">
        <v>71</v>
      </c>
      <c r="B254" s="9">
        <v>8294</v>
      </c>
      <c r="C254" s="6" t="s">
        <v>3158</v>
      </c>
      <c r="D254" s="106"/>
      <c r="E254" s="107"/>
      <c r="F254" s="108"/>
      <c r="G254" s="39"/>
      <c r="H254" s="1"/>
      <c r="I254" s="1"/>
      <c r="J254" s="119"/>
      <c r="K254" s="1"/>
      <c r="L254" s="119"/>
      <c r="M254" s="119"/>
      <c r="N254" s="119"/>
      <c r="O254" s="119"/>
      <c r="P254" s="119"/>
      <c r="Q254" s="171"/>
      <c r="R254" s="171"/>
      <c r="S254" s="1"/>
      <c r="T254" s="38"/>
      <c r="U254" s="61" t="s">
        <v>1391</v>
      </c>
      <c r="V254" s="51"/>
      <c r="W254" s="51"/>
      <c r="X254" s="51"/>
      <c r="Y254" s="51"/>
      <c r="Z254" s="51"/>
      <c r="AA254" s="51"/>
      <c r="AB254" s="51"/>
      <c r="AC254" s="122" t="s">
        <v>1249</v>
      </c>
      <c r="AD254" s="207">
        <v>0.96499999999999997</v>
      </c>
      <c r="AE254" s="207"/>
      <c r="AF254" s="71"/>
      <c r="AG254" s="61"/>
      <c r="AH254" s="51"/>
      <c r="AI254" s="51"/>
      <c r="AJ254" s="71"/>
      <c r="AK254" s="202" t="s">
        <v>1387</v>
      </c>
      <c r="AL254" s="140" t="s">
        <v>1221</v>
      </c>
      <c r="AM254" s="44" t="s">
        <v>1249</v>
      </c>
      <c r="AN254" s="135">
        <v>0.7</v>
      </c>
      <c r="AO254" s="135"/>
      <c r="AP254" s="135"/>
      <c r="AQ254" s="137"/>
      <c r="AR254" s="81">
        <f>ROUND(ROUND(ROUND(Q248*AD254:AD254,0)*$AI$20,0)*AN254,0)</f>
        <v>218</v>
      </c>
      <c r="AS254" s="10"/>
    </row>
    <row r="255" spans="1:45" ht="14.1" x14ac:dyDescent="0.3">
      <c r="A255" s="7">
        <v>71</v>
      </c>
      <c r="B255" s="9" t="s">
        <v>57</v>
      </c>
      <c r="C255" s="6" t="s">
        <v>3157</v>
      </c>
      <c r="D255" s="106"/>
      <c r="E255" s="107"/>
      <c r="F255" s="108"/>
      <c r="G255" s="39"/>
      <c r="H255" s="1"/>
      <c r="I255" s="1"/>
      <c r="J255" s="119"/>
      <c r="K255" s="1"/>
      <c r="L255" s="119"/>
      <c r="M255" s="119"/>
      <c r="N255" s="119"/>
      <c r="O255" s="119"/>
      <c r="P255" s="119"/>
      <c r="Q255" s="171"/>
      <c r="R255" s="171"/>
      <c r="S255" s="1"/>
      <c r="T255" s="38"/>
      <c r="U255" s="39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71"/>
      <c r="AG255" s="61"/>
      <c r="AH255" s="51"/>
      <c r="AI255" s="51"/>
      <c r="AJ255" s="71"/>
      <c r="AK255" s="203"/>
      <c r="AL255" s="40" t="s">
        <v>1219</v>
      </c>
      <c r="AM255" s="46" t="s">
        <v>1217</v>
      </c>
      <c r="AN255" s="128">
        <v>0.5</v>
      </c>
      <c r="AO255" s="135"/>
      <c r="AP255" s="135"/>
      <c r="AQ255" s="137"/>
      <c r="AR255" s="81">
        <f>ROUND(ROUND(ROUND(Q248*AD254,0)*$AI$20,0)*AN255,0)</f>
        <v>156</v>
      </c>
      <c r="AS255" s="10"/>
    </row>
    <row r="256" spans="1:45" ht="14.1" x14ac:dyDescent="0.3">
      <c r="A256" s="7">
        <v>71</v>
      </c>
      <c r="B256" s="9" t="s">
        <v>56</v>
      </c>
      <c r="C256" s="6" t="s">
        <v>3156</v>
      </c>
      <c r="D256" s="106"/>
      <c r="E256" s="107"/>
      <c r="F256" s="108"/>
      <c r="G256" s="39"/>
      <c r="H256" s="1"/>
      <c r="I256" s="1"/>
      <c r="J256" s="119"/>
      <c r="K256" s="1"/>
      <c r="L256" s="119"/>
      <c r="M256" s="119"/>
      <c r="N256" s="119"/>
      <c r="O256" s="119"/>
      <c r="P256" s="119"/>
      <c r="Q256" s="171"/>
      <c r="R256" s="171"/>
      <c r="S256" s="1"/>
      <c r="T256" s="38"/>
      <c r="U256" s="39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71"/>
      <c r="AG256" s="61"/>
      <c r="AH256" s="51"/>
      <c r="AI256" s="51"/>
      <c r="AJ256" s="71"/>
      <c r="AK256" s="140"/>
      <c r="AL256" s="55"/>
      <c r="AM256" s="44"/>
      <c r="AN256" s="135"/>
      <c r="AO256" s="204" t="s">
        <v>1218</v>
      </c>
      <c r="AP256" s="44">
        <v>5</v>
      </c>
      <c r="AQ256" s="161" t="s">
        <v>1385</v>
      </c>
      <c r="AR256" s="81">
        <f>ROUND(ROUND(Q248*AD254,0)*$AI$20,0)-AP256</f>
        <v>307</v>
      </c>
      <c r="AS256" s="10"/>
    </row>
    <row r="257" spans="1:45" ht="14.1" x14ac:dyDescent="0.3">
      <c r="A257" s="7">
        <v>71</v>
      </c>
      <c r="B257" s="9" t="s">
        <v>55</v>
      </c>
      <c r="C257" s="6" t="s">
        <v>3155</v>
      </c>
      <c r="D257" s="106"/>
      <c r="E257" s="107"/>
      <c r="F257" s="108"/>
      <c r="G257" s="39"/>
      <c r="H257" s="1"/>
      <c r="I257" s="1"/>
      <c r="J257" s="119"/>
      <c r="K257" s="1"/>
      <c r="L257" s="119"/>
      <c r="M257" s="119"/>
      <c r="N257" s="119"/>
      <c r="O257" s="119"/>
      <c r="P257" s="119"/>
      <c r="Q257" s="171"/>
      <c r="R257" s="171"/>
      <c r="S257" s="1"/>
      <c r="T257" s="38"/>
      <c r="U257" s="39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71"/>
      <c r="AG257" s="61"/>
      <c r="AH257" s="51"/>
      <c r="AI257" s="51"/>
      <c r="AJ257" s="71"/>
      <c r="AK257" s="202" t="s">
        <v>1387</v>
      </c>
      <c r="AL257" s="140" t="s">
        <v>1220</v>
      </c>
      <c r="AM257" s="44" t="s">
        <v>1217</v>
      </c>
      <c r="AN257" s="135">
        <v>0.7</v>
      </c>
      <c r="AO257" s="205"/>
      <c r="AP257" s="134"/>
      <c r="AQ257" s="138"/>
      <c r="AR257" s="81">
        <f>ROUND(ROUND(ROUND(Q248*AD254,0)*$AI$20,0)*AN257,0)-AP256</f>
        <v>213</v>
      </c>
      <c r="AS257" s="10"/>
    </row>
    <row r="258" spans="1:45" ht="14.1" x14ac:dyDescent="0.3">
      <c r="A258" s="7">
        <v>71</v>
      </c>
      <c r="B258" s="9" t="s">
        <v>54</v>
      </c>
      <c r="C258" s="6" t="s">
        <v>3154</v>
      </c>
      <c r="D258" s="106"/>
      <c r="E258" s="107"/>
      <c r="F258" s="108"/>
      <c r="G258" s="39"/>
      <c r="H258" s="1"/>
      <c r="I258" s="1"/>
      <c r="J258" s="119"/>
      <c r="K258" s="1"/>
      <c r="L258" s="119"/>
      <c r="M258" s="119"/>
      <c r="N258" s="119"/>
      <c r="O258" s="119"/>
      <c r="P258" s="119"/>
      <c r="Q258" s="171"/>
      <c r="R258" s="171"/>
      <c r="S258" s="1"/>
      <c r="T258" s="38"/>
      <c r="U258" s="39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71"/>
      <c r="AG258" s="61"/>
      <c r="AH258" s="51"/>
      <c r="AI258" s="51"/>
      <c r="AJ258" s="71"/>
      <c r="AK258" s="203"/>
      <c r="AL258" s="40" t="s">
        <v>1219</v>
      </c>
      <c r="AM258" s="46" t="s">
        <v>1217</v>
      </c>
      <c r="AN258" s="128">
        <v>0.5</v>
      </c>
      <c r="AO258" s="206"/>
      <c r="AP258" s="127"/>
      <c r="AQ258" s="136"/>
      <c r="AR258" s="81">
        <f>ROUND(ROUND(ROUND(Q248*AD254,0)*$AI$20,0)*AN258,0)-AP256</f>
        <v>151</v>
      </c>
      <c r="AS258" s="10"/>
    </row>
    <row r="259" spans="1:45" ht="14.1" x14ac:dyDescent="0.3">
      <c r="A259" s="7">
        <v>71</v>
      </c>
      <c r="B259" s="9">
        <v>8301</v>
      </c>
      <c r="C259" s="6" t="s">
        <v>3153</v>
      </c>
      <c r="D259" s="106"/>
      <c r="E259" s="107"/>
      <c r="F259" s="108"/>
      <c r="G259" s="42" t="s">
        <v>1229</v>
      </c>
      <c r="H259" s="30"/>
      <c r="I259" s="30"/>
      <c r="J259" s="54"/>
      <c r="K259" s="30"/>
      <c r="L259" s="54"/>
      <c r="M259" s="54"/>
      <c r="N259" s="54"/>
      <c r="O259" s="54"/>
      <c r="P259" s="54"/>
      <c r="Q259" s="175"/>
      <c r="R259" s="175"/>
      <c r="S259" s="30"/>
      <c r="T259" s="30"/>
      <c r="U259" s="42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64"/>
      <c r="AG259" s="63"/>
      <c r="AH259" s="132"/>
      <c r="AI259" s="132"/>
      <c r="AJ259" s="62"/>
      <c r="AK259" s="172"/>
      <c r="AL259" s="45"/>
      <c r="AM259" s="54"/>
      <c r="AN259" s="174"/>
      <c r="AO259" s="174"/>
      <c r="AP259" s="174"/>
      <c r="AQ259" s="173"/>
      <c r="AR259" s="81">
        <f>ROUND(Q260*$AI$20,0)</f>
        <v>321</v>
      </c>
      <c r="AS259" s="10"/>
    </row>
    <row r="260" spans="1:45" ht="14.1" x14ac:dyDescent="0.3">
      <c r="A260" s="7">
        <v>71</v>
      </c>
      <c r="B260" s="9">
        <v>8302</v>
      </c>
      <c r="C260" s="6" t="s">
        <v>3152</v>
      </c>
      <c r="D260" s="106"/>
      <c r="E260" s="107"/>
      <c r="F260" s="108"/>
      <c r="G260" s="39"/>
      <c r="H260" s="1"/>
      <c r="I260" s="1"/>
      <c r="J260" s="119"/>
      <c r="K260" s="1"/>
      <c r="L260" s="119"/>
      <c r="M260" s="119"/>
      <c r="N260" s="119"/>
      <c r="O260" s="119"/>
      <c r="P260" s="119"/>
      <c r="Q260" s="201">
        <f>'26障害児入所施設(基本１） '!$Q$260</f>
        <v>458</v>
      </c>
      <c r="R260" s="201"/>
      <c r="S260" s="1" t="s">
        <v>853</v>
      </c>
      <c r="T260" s="38"/>
      <c r="U260" s="39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71"/>
      <c r="AG260" s="61"/>
      <c r="AH260" s="51"/>
      <c r="AI260" s="51"/>
      <c r="AJ260" s="71"/>
      <c r="AK260" s="202" t="s">
        <v>1387</v>
      </c>
      <c r="AL260" s="140" t="s">
        <v>1220</v>
      </c>
      <c r="AM260" s="44" t="s">
        <v>1217</v>
      </c>
      <c r="AN260" s="135">
        <v>0.7</v>
      </c>
      <c r="AO260" s="135"/>
      <c r="AP260" s="135"/>
      <c r="AQ260" s="137"/>
      <c r="AR260" s="81">
        <f>ROUND(ROUND(Q260*$AI$20,0)*AN260,0)</f>
        <v>225</v>
      </c>
      <c r="AS260" s="10"/>
    </row>
    <row r="261" spans="1:45" ht="14.1" x14ac:dyDescent="0.3">
      <c r="A261" s="7">
        <v>71</v>
      </c>
      <c r="B261" s="9" t="s">
        <v>53</v>
      </c>
      <c r="C261" s="6" t="s">
        <v>3151</v>
      </c>
      <c r="D261" s="106"/>
      <c r="E261" s="107"/>
      <c r="F261" s="108"/>
      <c r="G261" s="39"/>
      <c r="H261" s="1"/>
      <c r="I261" s="1"/>
      <c r="J261" s="119"/>
      <c r="K261" s="1"/>
      <c r="L261" s="119"/>
      <c r="M261" s="119"/>
      <c r="N261" s="119"/>
      <c r="O261" s="119"/>
      <c r="P261" s="119"/>
      <c r="Q261" s="171"/>
      <c r="R261" s="171"/>
      <c r="S261" s="1"/>
      <c r="T261" s="38"/>
      <c r="U261" s="39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71"/>
      <c r="AG261" s="61"/>
      <c r="AH261" s="51"/>
      <c r="AI261" s="51"/>
      <c r="AJ261" s="71"/>
      <c r="AK261" s="203"/>
      <c r="AL261" s="40" t="s">
        <v>1219</v>
      </c>
      <c r="AM261" s="46" t="s">
        <v>1217</v>
      </c>
      <c r="AN261" s="128">
        <v>0.5</v>
      </c>
      <c r="AO261" s="135"/>
      <c r="AP261" s="135"/>
      <c r="AQ261" s="137"/>
      <c r="AR261" s="81">
        <f>ROUND(ROUND(Q260*$AI$20,0)*AN261,0)</f>
        <v>161</v>
      </c>
      <c r="AS261" s="10"/>
    </row>
    <row r="262" spans="1:45" ht="14.1" x14ac:dyDescent="0.3">
      <c r="A262" s="7">
        <v>71</v>
      </c>
      <c r="B262" s="9" t="s">
        <v>52</v>
      </c>
      <c r="C262" s="6" t="s">
        <v>3150</v>
      </c>
      <c r="D262" s="106"/>
      <c r="E262" s="107"/>
      <c r="F262" s="108"/>
      <c r="G262" s="39"/>
      <c r="H262" s="1"/>
      <c r="I262" s="1"/>
      <c r="J262" s="119"/>
      <c r="K262" s="1"/>
      <c r="L262" s="119"/>
      <c r="M262" s="119"/>
      <c r="N262" s="119"/>
      <c r="O262" s="119"/>
      <c r="P262" s="119"/>
      <c r="Q262" s="171"/>
      <c r="R262" s="171"/>
      <c r="S262" s="1"/>
      <c r="T262" s="38"/>
      <c r="U262" s="39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71"/>
      <c r="AG262" s="61"/>
      <c r="AH262" s="51"/>
      <c r="AI262" s="51"/>
      <c r="AJ262" s="71"/>
      <c r="AK262" s="140"/>
      <c r="AL262" s="55"/>
      <c r="AM262" s="44"/>
      <c r="AN262" s="135"/>
      <c r="AO262" s="204" t="s">
        <v>1218</v>
      </c>
      <c r="AP262" s="44">
        <v>5</v>
      </c>
      <c r="AQ262" s="161" t="s">
        <v>1385</v>
      </c>
      <c r="AR262" s="81">
        <f>ROUND(Q260*$AI$20,0)-AP262</f>
        <v>316</v>
      </c>
      <c r="AS262" s="10"/>
    </row>
    <row r="263" spans="1:45" ht="14.1" x14ac:dyDescent="0.3">
      <c r="A263" s="7">
        <v>71</v>
      </c>
      <c r="B263" s="9" t="s">
        <v>51</v>
      </c>
      <c r="C263" s="6" t="s">
        <v>3149</v>
      </c>
      <c r="D263" s="106"/>
      <c r="E263" s="107"/>
      <c r="F263" s="108"/>
      <c r="G263" s="39"/>
      <c r="H263" s="1"/>
      <c r="I263" s="1"/>
      <c r="J263" s="119"/>
      <c r="K263" s="1"/>
      <c r="L263" s="119"/>
      <c r="M263" s="119"/>
      <c r="N263" s="119"/>
      <c r="O263" s="119"/>
      <c r="P263" s="119"/>
      <c r="Q263" s="171"/>
      <c r="R263" s="171"/>
      <c r="S263" s="1"/>
      <c r="T263" s="38"/>
      <c r="U263" s="39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71"/>
      <c r="AG263" s="61"/>
      <c r="AH263" s="51"/>
      <c r="AI263" s="51"/>
      <c r="AJ263" s="71"/>
      <c r="AK263" s="202" t="s">
        <v>1387</v>
      </c>
      <c r="AL263" s="140" t="s">
        <v>1220</v>
      </c>
      <c r="AM263" s="44" t="s">
        <v>1217</v>
      </c>
      <c r="AN263" s="135">
        <v>0.7</v>
      </c>
      <c r="AO263" s="205"/>
      <c r="AP263" s="134"/>
      <c r="AQ263" s="138"/>
      <c r="AR263" s="81">
        <f>ROUND(ROUND(Q260*$AI$20,0)*AN263,0)-AP262</f>
        <v>220</v>
      </c>
      <c r="AS263" s="10"/>
    </row>
    <row r="264" spans="1:45" ht="14.1" x14ac:dyDescent="0.3">
      <c r="A264" s="7">
        <v>71</v>
      </c>
      <c r="B264" s="9" t="s">
        <v>50</v>
      </c>
      <c r="C264" s="6" t="s">
        <v>3148</v>
      </c>
      <c r="D264" s="106"/>
      <c r="E264" s="107"/>
      <c r="F264" s="108"/>
      <c r="G264" s="39"/>
      <c r="H264" s="1"/>
      <c r="I264" s="1"/>
      <c r="J264" s="119"/>
      <c r="K264" s="1"/>
      <c r="L264" s="119"/>
      <c r="M264" s="119"/>
      <c r="N264" s="119"/>
      <c r="O264" s="119"/>
      <c r="P264" s="119"/>
      <c r="Q264" s="171"/>
      <c r="R264" s="171"/>
      <c r="S264" s="1"/>
      <c r="T264" s="38"/>
      <c r="U264" s="37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139"/>
      <c r="AG264" s="61"/>
      <c r="AH264" s="51"/>
      <c r="AI264" s="51"/>
      <c r="AJ264" s="71"/>
      <c r="AK264" s="203"/>
      <c r="AL264" s="40" t="s">
        <v>1219</v>
      </c>
      <c r="AM264" s="46" t="s">
        <v>1217</v>
      </c>
      <c r="AN264" s="128">
        <v>0.5</v>
      </c>
      <c r="AO264" s="206"/>
      <c r="AP264" s="127"/>
      <c r="AQ264" s="136"/>
      <c r="AR264" s="81">
        <f>ROUND(ROUND(Q260*$AI$20,0)*AN264,0)-AP262</f>
        <v>156</v>
      </c>
      <c r="AS264" s="10"/>
    </row>
    <row r="265" spans="1:45" ht="14.1" x14ac:dyDescent="0.3">
      <c r="A265" s="7">
        <v>71</v>
      </c>
      <c r="B265" s="9">
        <v>8303</v>
      </c>
      <c r="C265" s="6" t="s">
        <v>3147</v>
      </c>
      <c r="D265" s="106"/>
      <c r="E265" s="107"/>
      <c r="F265" s="108"/>
      <c r="G265" s="39"/>
      <c r="H265" s="1"/>
      <c r="I265" s="1"/>
      <c r="J265" s="119"/>
      <c r="K265" s="1"/>
      <c r="L265" s="119"/>
      <c r="M265" s="119"/>
      <c r="N265" s="119"/>
      <c r="O265" s="119"/>
      <c r="P265" s="119"/>
      <c r="Q265" s="171"/>
      <c r="R265" s="171"/>
      <c r="S265" s="1"/>
      <c r="T265" s="38"/>
      <c r="U265" s="61" t="s">
        <v>1393</v>
      </c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71"/>
      <c r="AG265" s="61"/>
      <c r="AH265" s="51"/>
      <c r="AI265" s="51"/>
      <c r="AJ265" s="71"/>
      <c r="AK265" s="140"/>
      <c r="AL265" s="55"/>
      <c r="AM265" s="44"/>
      <c r="AN265" s="135"/>
      <c r="AO265" s="135"/>
      <c r="AP265" s="135"/>
      <c r="AQ265" s="137"/>
      <c r="AR265" s="81">
        <f>ROUND(ROUND(Q260*AD266,0)*$AI$20,0)</f>
        <v>309</v>
      </c>
      <c r="AS265" s="10"/>
    </row>
    <row r="266" spans="1:45" ht="14.1" x14ac:dyDescent="0.3">
      <c r="A266" s="7">
        <v>71</v>
      </c>
      <c r="B266" s="9">
        <v>8304</v>
      </c>
      <c r="C266" s="6" t="s">
        <v>3146</v>
      </c>
      <c r="D266" s="106"/>
      <c r="E266" s="107"/>
      <c r="F266" s="108"/>
      <c r="G266" s="39"/>
      <c r="H266" s="1"/>
      <c r="I266" s="1"/>
      <c r="J266" s="119"/>
      <c r="K266" s="1"/>
      <c r="L266" s="119"/>
      <c r="M266" s="119"/>
      <c r="N266" s="119"/>
      <c r="O266" s="119"/>
      <c r="P266" s="119"/>
      <c r="Q266" s="171"/>
      <c r="R266" s="171"/>
      <c r="S266" s="1"/>
      <c r="T266" s="38"/>
      <c r="U266" s="61" t="s">
        <v>1391</v>
      </c>
      <c r="V266" s="51"/>
      <c r="W266" s="51"/>
      <c r="X266" s="51"/>
      <c r="Y266" s="51"/>
      <c r="Z266" s="51"/>
      <c r="AA266" s="51"/>
      <c r="AB266" s="51"/>
      <c r="AC266" s="122" t="s">
        <v>1217</v>
      </c>
      <c r="AD266" s="207">
        <v>0.96499999999999997</v>
      </c>
      <c r="AE266" s="207"/>
      <c r="AF266" s="71"/>
      <c r="AG266" s="61"/>
      <c r="AH266" s="51"/>
      <c r="AI266" s="51"/>
      <c r="AJ266" s="71"/>
      <c r="AK266" s="202" t="s">
        <v>1387</v>
      </c>
      <c r="AL266" s="140" t="s">
        <v>1220</v>
      </c>
      <c r="AM266" s="44" t="s">
        <v>1217</v>
      </c>
      <c r="AN266" s="135">
        <v>0.7</v>
      </c>
      <c r="AO266" s="135"/>
      <c r="AP266" s="135"/>
      <c r="AQ266" s="137"/>
      <c r="AR266" s="81">
        <f>ROUND(ROUND(ROUND(Q260*AD266:AD266,0)*$AI$20,0)*AN266,0)</f>
        <v>216</v>
      </c>
      <c r="AS266" s="10"/>
    </row>
    <row r="267" spans="1:45" ht="14.1" x14ac:dyDescent="0.3">
      <c r="A267" s="7">
        <v>71</v>
      </c>
      <c r="B267" s="9" t="s">
        <v>49</v>
      </c>
      <c r="C267" s="6" t="s">
        <v>3145</v>
      </c>
      <c r="D267" s="106"/>
      <c r="E267" s="107"/>
      <c r="F267" s="108"/>
      <c r="G267" s="39"/>
      <c r="H267" s="1"/>
      <c r="I267" s="1"/>
      <c r="J267" s="119"/>
      <c r="K267" s="1"/>
      <c r="L267" s="119"/>
      <c r="M267" s="119"/>
      <c r="N267" s="119"/>
      <c r="O267" s="119"/>
      <c r="P267" s="119"/>
      <c r="Q267" s="171"/>
      <c r="R267" s="171"/>
      <c r="S267" s="1"/>
      <c r="T267" s="38"/>
      <c r="U267" s="39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71"/>
      <c r="AG267" s="61"/>
      <c r="AH267" s="51"/>
      <c r="AI267" s="51"/>
      <c r="AJ267" s="71"/>
      <c r="AK267" s="203"/>
      <c r="AL267" s="40" t="s">
        <v>1219</v>
      </c>
      <c r="AM267" s="46" t="s">
        <v>1217</v>
      </c>
      <c r="AN267" s="128">
        <v>0.5</v>
      </c>
      <c r="AO267" s="135"/>
      <c r="AP267" s="135"/>
      <c r="AQ267" s="137"/>
      <c r="AR267" s="81">
        <f>ROUND(ROUND(ROUND(Q260*AD266,0)*$AI$20,0)*AN267,0)</f>
        <v>155</v>
      </c>
      <c r="AS267" s="10"/>
    </row>
    <row r="268" spans="1:45" ht="14.1" x14ac:dyDescent="0.3">
      <c r="A268" s="7">
        <v>71</v>
      </c>
      <c r="B268" s="9" t="s">
        <v>48</v>
      </c>
      <c r="C268" s="6" t="s">
        <v>3144</v>
      </c>
      <c r="D268" s="106"/>
      <c r="E268" s="107"/>
      <c r="F268" s="108"/>
      <c r="G268" s="39"/>
      <c r="H268" s="1"/>
      <c r="I268" s="1"/>
      <c r="J268" s="119"/>
      <c r="K268" s="1"/>
      <c r="L268" s="119"/>
      <c r="M268" s="119"/>
      <c r="N268" s="119"/>
      <c r="O268" s="119"/>
      <c r="P268" s="119"/>
      <c r="Q268" s="171"/>
      <c r="R268" s="171"/>
      <c r="S268" s="1"/>
      <c r="T268" s="38"/>
      <c r="U268" s="39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71"/>
      <c r="AG268" s="61"/>
      <c r="AH268" s="51"/>
      <c r="AI268" s="51"/>
      <c r="AJ268" s="71"/>
      <c r="AK268" s="140"/>
      <c r="AL268" s="55"/>
      <c r="AM268" s="44"/>
      <c r="AN268" s="135"/>
      <c r="AO268" s="204" t="s">
        <v>1218</v>
      </c>
      <c r="AP268" s="44">
        <v>5</v>
      </c>
      <c r="AQ268" s="161" t="s">
        <v>1385</v>
      </c>
      <c r="AR268" s="81">
        <f>ROUND(ROUND(Q260*AD266,0)*$AI$20,0)-AP268</f>
        <v>304</v>
      </c>
      <c r="AS268" s="10"/>
    </row>
    <row r="269" spans="1:45" ht="14.1" x14ac:dyDescent="0.3">
      <c r="A269" s="7">
        <v>71</v>
      </c>
      <c r="B269" s="9" t="s">
        <v>47</v>
      </c>
      <c r="C269" s="6" t="s">
        <v>3143</v>
      </c>
      <c r="D269" s="106"/>
      <c r="E269" s="107"/>
      <c r="F269" s="108"/>
      <c r="G269" s="39"/>
      <c r="H269" s="1"/>
      <c r="I269" s="1"/>
      <c r="J269" s="119"/>
      <c r="K269" s="1"/>
      <c r="L269" s="119"/>
      <c r="M269" s="119"/>
      <c r="N269" s="119"/>
      <c r="O269" s="119"/>
      <c r="P269" s="119"/>
      <c r="Q269" s="171"/>
      <c r="R269" s="171"/>
      <c r="S269" s="1"/>
      <c r="T269" s="38"/>
      <c r="U269" s="39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71"/>
      <c r="AG269" s="61"/>
      <c r="AH269" s="51"/>
      <c r="AI269" s="51"/>
      <c r="AJ269" s="71"/>
      <c r="AK269" s="202" t="s">
        <v>1387</v>
      </c>
      <c r="AL269" s="140" t="s">
        <v>1220</v>
      </c>
      <c r="AM269" s="44" t="s">
        <v>1217</v>
      </c>
      <c r="AN269" s="135">
        <v>0.7</v>
      </c>
      <c r="AO269" s="205"/>
      <c r="AP269" s="134"/>
      <c r="AQ269" s="138"/>
      <c r="AR269" s="81">
        <f>ROUND(ROUND(ROUND(Q260*AD266,0)*$AI$20,0)*AN269,0)-AP268</f>
        <v>211</v>
      </c>
      <c r="AS269" s="10"/>
    </row>
    <row r="270" spans="1:45" ht="14.1" x14ac:dyDescent="0.3">
      <c r="A270" s="7">
        <v>71</v>
      </c>
      <c r="B270" s="9" t="s">
        <v>46</v>
      </c>
      <c r="C270" s="6" t="s">
        <v>3142</v>
      </c>
      <c r="D270" s="106"/>
      <c r="E270" s="107"/>
      <c r="F270" s="108"/>
      <c r="G270" s="37"/>
      <c r="H270" s="4"/>
      <c r="I270" s="4"/>
      <c r="J270" s="65"/>
      <c r="K270" s="4"/>
      <c r="L270" s="65"/>
      <c r="M270" s="65"/>
      <c r="N270" s="65"/>
      <c r="O270" s="65"/>
      <c r="P270" s="65"/>
      <c r="Q270" s="170"/>
      <c r="R270" s="170"/>
      <c r="S270" s="4"/>
      <c r="T270" s="17"/>
      <c r="U270" s="37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139"/>
      <c r="AG270" s="61"/>
      <c r="AH270" s="51"/>
      <c r="AI270" s="51"/>
      <c r="AJ270" s="71"/>
      <c r="AK270" s="203"/>
      <c r="AL270" s="40" t="s">
        <v>1219</v>
      </c>
      <c r="AM270" s="46" t="s">
        <v>1217</v>
      </c>
      <c r="AN270" s="128">
        <v>0.5</v>
      </c>
      <c r="AO270" s="206"/>
      <c r="AP270" s="127"/>
      <c r="AQ270" s="136"/>
      <c r="AR270" s="81">
        <f>ROUND(ROUND(ROUND(Q260*AD266,0)*$AI$20,0)*AN270,0)-AP268</f>
        <v>150</v>
      </c>
      <c r="AS270" s="10"/>
    </row>
    <row r="271" spans="1:45" ht="14.1" x14ac:dyDescent="0.3">
      <c r="A271" s="7">
        <v>71</v>
      </c>
      <c r="B271" s="9">
        <v>8311</v>
      </c>
      <c r="C271" s="6" t="s">
        <v>3141</v>
      </c>
      <c r="D271" s="106"/>
      <c r="E271" s="107"/>
      <c r="F271" s="108"/>
      <c r="G271" s="39" t="s">
        <v>1228</v>
      </c>
      <c r="H271" s="1"/>
      <c r="I271" s="1"/>
      <c r="J271" s="119"/>
      <c r="K271" s="1"/>
      <c r="L271" s="119"/>
      <c r="M271" s="119"/>
      <c r="N271" s="119"/>
      <c r="O271" s="119"/>
      <c r="P271" s="119"/>
      <c r="Q271" s="171"/>
      <c r="R271" s="171"/>
      <c r="S271" s="1"/>
      <c r="T271" s="1"/>
      <c r="U271" s="39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62"/>
      <c r="AG271" s="63"/>
      <c r="AH271" s="132"/>
      <c r="AI271" s="132"/>
      <c r="AJ271" s="62"/>
      <c r="AK271" s="172"/>
      <c r="AL271" s="45"/>
      <c r="AM271" s="54"/>
      <c r="AN271" s="174"/>
      <c r="AO271" s="174"/>
      <c r="AP271" s="174"/>
      <c r="AQ271" s="173"/>
      <c r="AR271" s="81">
        <f>ROUND(Q272*$AI$20,0)</f>
        <v>318</v>
      </c>
      <c r="AS271" s="10"/>
    </row>
    <row r="272" spans="1:45" ht="14.1" x14ac:dyDescent="0.3">
      <c r="A272" s="7">
        <v>71</v>
      </c>
      <c r="B272" s="9">
        <v>8312</v>
      </c>
      <c r="C272" s="6" t="s">
        <v>3140</v>
      </c>
      <c r="D272" s="106"/>
      <c r="E272" s="107"/>
      <c r="F272" s="108"/>
      <c r="G272" s="39"/>
      <c r="H272" s="1"/>
      <c r="I272" s="1"/>
      <c r="J272" s="119"/>
      <c r="K272" s="1"/>
      <c r="L272" s="119"/>
      <c r="M272" s="119"/>
      <c r="N272" s="119"/>
      <c r="O272" s="119"/>
      <c r="P272" s="119"/>
      <c r="Q272" s="201">
        <f>'26障害児入所施設(基本１） '!$Q$272</f>
        <v>454</v>
      </c>
      <c r="R272" s="201"/>
      <c r="S272" s="1" t="s">
        <v>853</v>
      </c>
      <c r="T272" s="38"/>
      <c r="U272" s="39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71"/>
      <c r="AG272" s="61"/>
      <c r="AH272" s="51"/>
      <c r="AI272" s="51"/>
      <c r="AJ272" s="71"/>
      <c r="AK272" s="202" t="s">
        <v>1387</v>
      </c>
      <c r="AL272" s="140" t="s">
        <v>1220</v>
      </c>
      <c r="AM272" s="44" t="s">
        <v>1217</v>
      </c>
      <c r="AN272" s="135">
        <v>0.7</v>
      </c>
      <c r="AO272" s="135"/>
      <c r="AP272" s="135"/>
      <c r="AQ272" s="137"/>
      <c r="AR272" s="81">
        <f>ROUND(ROUND(Q272*$AI$20,0)*AN272,0)</f>
        <v>223</v>
      </c>
      <c r="AS272" s="10"/>
    </row>
    <row r="273" spans="1:45" ht="14.1" x14ac:dyDescent="0.3">
      <c r="A273" s="7">
        <v>71</v>
      </c>
      <c r="B273" s="9" t="s">
        <v>45</v>
      </c>
      <c r="C273" s="6" t="s">
        <v>3139</v>
      </c>
      <c r="D273" s="106"/>
      <c r="E273" s="107"/>
      <c r="F273" s="108"/>
      <c r="G273" s="39"/>
      <c r="H273" s="1"/>
      <c r="I273" s="1"/>
      <c r="J273" s="119"/>
      <c r="K273" s="1"/>
      <c r="L273" s="119"/>
      <c r="M273" s="119"/>
      <c r="N273" s="119"/>
      <c r="O273" s="119"/>
      <c r="P273" s="119"/>
      <c r="Q273" s="171"/>
      <c r="R273" s="171"/>
      <c r="S273" s="1"/>
      <c r="T273" s="38"/>
      <c r="U273" s="39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1"/>
      <c r="AG273" s="61"/>
      <c r="AH273" s="51"/>
      <c r="AI273" s="51"/>
      <c r="AJ273" s="71"/>
      <c r="AK273" s="203"/>
      <c r="AL273" s="40" t="s">
        <v>1219</v>
      </c>
      <c r="AM273" s="46" t="s">
        <v>1217</v>
      </c>
      <c r="AN273" s="128">
        <v>0.5</v>
      </c>
      <c r="AO273" s="135"/>
      <c r="AP273" s="135"/>
      <c r="AQ273" s="137"/>
      <c r="AR273" s="81">
        <f>ROUND(ROUND(Q272*$AI$20,0)*AN273,0)</f>
        <v>159</v>
      </c>
      <c r="AS273" s="10"/>
    </row>
    <row r="274" spans="1:45" ht="14.1" x14ac:dyDescent="0.3">
      <c r="A274" s="7">
        <v>71</v>
      </c>
      <c r="B274" s="9" t="s">
        <v>44</v>
      </c>
      <c r="C274" s="6" t="s">
        <v>3138</v>
      </c>
      <c r="D274" s="106"/>
      <c r="E274" s="107"/>
      <c r="F274" s="108"/>
      <c r="G274" s="39"/>
      <c r="H274" s="1"/>
      <c r="I274" s="1"/>
      <c r="J274" s="119"/>
      <c r="K274" s="1"/>
      <c r="L274" s="119"/>
      <c r="M274" s="119"/>
      <c r="N274" s="119"/>
      <c r="O274" s="119"/>
      <c r="P274" s="119"/>
      <c r="Q274" s="171"/>
      <c r="R274" s="171"/>
      <c r="S274" s="1"/>
      <c r="T274" s="38"/>
      <c r="U274" s="39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71"/>
      <c r="AG274" s="61"/>
      <c r="AH274" s="51"/>
      <c r="AI274" s="51"/>
      <c r="AJ274" s="71"/>
      <c r="AK274" s="140"/>
      <c r="AL274" s="55"/>
      <c r="AM274" s="44"/>
      <c r="AN274" s="135"/>
      <c r="AO274" s="204" t="s">
        <v>1218</v>
      </c>
      <c r="AP274" s="44">
        <v>5</v>
      </c>
      <c r="AQ274" s="161" t="s">
        <v>1385</v>
      </c>
      <c r="AR274" s="81">
        <f>ROUND(Q272*$AI$20,0)-AP274</f>
        <v>313</v>
      </c>
      <c r="AS274" s="10"/>
    </row>
    <row r="275" spans="1:45" ht="14.1" x14ac:dyDescent="0.3">
      <c r="A275" s="7">
        <v>71</v>
      </c>
      <c r="B275" s="9" t="s">
        <v>43</v>
      </c>
      <c r="C275" s="6" t="s">
        <v>3137</v>
      </c>
      <c r="D275" s="106"/>
      <c r="E275" s="107"/>
      <c r="F275" s="108"/>
      <c r="G275" s="39"/>
      <c r="H275" s="1"/>
      <c r="I275" s="1"/>
      <c r="J275" s="119"/>
      <c r="K275" s="1"/>
      <c r="L275" s="119"/>
      <c r="M275" s="119"/>
      <c r="N275" s="119"/>
      <c r="O275" s="119"/>
      <c r="P275" s="119"/>
      <c r="Q275" s="171"/>
      <c r="R275" s="171"/>
      <c r="S275" s="1"/>
      <c r="T275" s="38"/>
      <c r="U275" s="39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71"/>
      <c r="AG275" s="61"/>
      <c r="AH275" s="51"/>
      <c r="AI275" s="51"/>
      <c r="AJ275" s="71"/>
      <c r="AK275" s="202" t="s">
        <v>1387</v>
      </c>
      <c r="AL275" s="140" t="s">
        <v>1220</v>
      </c>
      <c r="AM275" s="44" t="s">
        <v>1217</v>
      </c>
      <c r="AN275" s="135">
        <v>0.7</v>
      </c>
      <c r="AO275" s="205"/>
      <c r="AP275" s="134"/>
      <c r="AQ275" s="138"/>
      <c r="AR275" s="81">
        <f>ROUND(ROUND(Q272*$AI$20,0)*AN275,0)-AP274</f>
        <v>218</v>
      </c>
      <c r="AS275" s="10"/>
    </row>
    <row r="276" spans="1:45" ht="14.1" x14ac:dyDescent="0.3">
      <c r="A276" s="7">
        <v>71</v>
      </c>
      <c r="B276" s="9" t="s">
        <v>42</v>
      </c>
      <c r="C276" s="6" t="s">
        <v>3136</v>
      </c>
      <c r="D276" s="106"/>
      <c r="E276" s="107"/>
      <c r="F276" s="108"/>
      <c r="G276" s="39"/>
      <c r="H276" s="1"/>
      <c r="I276" s="1"/>
      <c r="J276" s="119"/>
      <c r="K276" s="1"/>
      <c r="L276" s="119"/>
      <c r="M276" s="119"/>
      <c r="N276" s="119"/>
      <c r="O276" s="119"/>
      <c r="P276" s="119"/>
      <c r="Q276" s="171"/>
      <c r="R276" s="171"/>
      <c r="S276" s="1"/>
      <c r="T276" s="38"/>
      <c r="U276" s="39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71"/>
      <c r="AG276" s="61"/>
      <c r="AH276" s="51"/>
      <c r="AI276" s="51"/>
      <c r="AJ276" s="71"/>
      <c r="AK276" s="203"/>
      <c r="AL276" s="40" t="s">
        <v>1219</v>
      </c>
      <c r="AM276" s="46" t="s">
        <v>1217</v>
      </c>
      <c r="AN276" s="128">
        <v>0.5</v>
      </c>
      <c r="AO276" s="206"/>
      <c r="AP276" s="127"/>
      <c r="AQ276" s="136"/>
      <c r="AR276" s="81">
        <f>ROUND(ROUND(Q272*$AI$20,0)*AN276,0)-AP274</f>
        <v>154</v>
      </c>
      <c r="AS276" s="10"/>
    </row>
    <row r="277" spans="1:45" ht="14.1" x14ac:dyDescent="0.3">
      <c r="A277" s="7">
        <v>71</v>
      </c>
      <c r="B277" s="9">
        <v>8313</v>
      </c>
      <c r="C277" s="6" t="s">
        <v>3135</v>
      </c>
      <c r="D277" s="106"/>
      <c r="E277" s="107"/>
      <c r="F277" s="108"/>
      <c r="G277" s="39"/>
      <c r="H277" s="1"/>
      <c r="I277" s="1"/>
      <c r="J277" s="119"/>
      <c r="K277" s="1"/>
      <c r="L277" s="119"/>
      <c r="M277" s="119"/>
      <c r="N277" s="119"/>
      <c r="O277" s="119"/>
      <c r="P277" s="119"/>
      <c r="Q277" s="171"/>
      <c r="R277" s="171"/>
      <c r="S277" s="1"/>
      <c r="T277" s="38"/>
      <c r="U277" s="140" t="s">
        <v>1393</v>
      </c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141"/>
      <c r="AG277" s="61"/>
      <c r="AH277" s="51"/>
      <c r="AI277" s="51"/>
      <c r="AJ277" s="71"/>
      <c r="AK277" s="140"/>
      <c r="AL277" s="55"/>
      <c r="AM277" s="44"/>
      <c r="AN277" s="135"/>
      <c r="AO277" s="135"/>
      <c r="AP277" s="135"/>
      <c r="AQ277" s="137"/>
      <c r="AR277" s="81">
        <f>ROUND(ROUND(Q272*AD278,0)*$AI$20,0)</f>
        <v>307</v>
      </c>
      <c r="AS277" s="10"/>
    </row>
    <row r="278" spans="1:45" ht="14.1" x14ac:dyDescent="0.3">
      <c r="A278" s="7">
        <v>71</v>
      </c>
      <c r="B278" s="9">
        <v>8314</v>
      </c>
      <c r="C278" s="6" t="s">
        <v>3134</v>
      </c>
      <c r="D278" s="106"/>
      <c r="E278" s="107"/>
      <c r="F278" s="108"/>
      <c r="G278" s="39"/>
      <c r="H278" s="1"/>
      <c r="I278" s="1"/>
      <c r="J278" s="119"/>
      <c r="K278" s="1"/>
      <c r="L278" s="119"/>
      <c r="M278" s="119"/>
      <c r="N278" s="119"/>
      <c r="O278" s="119"/>
      <c r="P278" s="119"/>
      <c r="Q278" s="171"/>
      <c r="R278" s="171"/>
      <c r="S278" s="1"/>
      <c r="T278" s="38"/>
      <c r="U278" s="61" t="s">
        <v>1391</v>
      </c>
      <c r="V278" s="51"/>
      <c r="W278" s="51"/>
      <c r="X278" s="51"/>
      <c r="Y278" s="51"/>
      <c r="Z278" s="51"/>
      <c r="AA278" s="51"/>
      <c r="AB278" s="51"/>
      <c r="AC278" s="122" t="s">
        <v>1217</v>
      </c>
      <c r="AD278" s="207">
        <v>0.96499999999999997</v>
      </c>
      <c r="AE278" s="207"/>
      <c r="AF278" s="71"/>
      <c r="AG278" s="61"/>
      <c r="AH278" s="51"/>
      <c r="AI278" s="51"/>
      <c r="AJ278" s="71"/>
      <c r="AK278" s="202" t="s">
        <v>1387</v>
      </c>
      <c r="AL278" s="140" t="s">
        <v>1220</v>
      </c>
      <c r="AM278" s="44" t="s">
        <v>1217</v>
      </c>
      <c r="AN278" s="135">
        <v>0.7</v>
      </c>
      <c r="AO278" s="135"/>
      <c r="AP278" s="135"/>
      <c r="AQ278" s="137"/>
      <c r="AR278" s="81">
        <f>ROUND(ROUND(ROUND(Q272*AD278:AD278,0)*$AI$20,0)*AN278,0)</f>
        <v>215</v>
      </c>
      <c r="AS278" s="10"/>
    </row>
    <row r="279" spans="1:45" ht="14.1" x14ac:dyDescent="0.3">
      <c r="A279" s="7">
        <v>71</v>
      </c>
      <c r="B279" s="9" t="s">
        <v>41</v>
      </c>
      <c r="C279" s="6" t="s">
        <v>3133</v>
      </c>
      <c r="D279" s="106"/>
      <c r="E279" s="107"/>
      <c r="F279" s="108"/>
      <c r="G279" s="39"/>
      <c r="H279" s="1"/>
      <c r="I279" s="1"/>
      <c r="J279" s="119"/>
      <c r="K279" s="1"/>
      <c r="L279" s="119"/>
      <c r="M279" s="119"/>
      <c r="N279" s="119"/>
      <c r="O279" s="119"/>
      <c r="P279" s="119"/>
      <c r="Q279" s="171"/>
      <c r="R279" s="171"/>
      <c r="S279" s="1"/>
      <c r="T279" s="38"/>
      <c r="U279" s="39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71"/>
      <c r="AG279" s="61"/>
      <c r="AH279" s="51"/>
      <c r="AI279" s="51"/>
      <c r="AJ279" s="71"/>
      <c r="AK279" s="203"/>
      <c r="AL279" s="40" t="s">
        <v>1219</v>
      </c>
      <c r="AM279" s="46" t="s">
        <v>1217</v>
      </c>
      <c r="AN279" s="128">
        <v>0.5</v>
      </c>
      <c r="AO279" s="135"/>
      <c r="AP279" s="135"/>
      <c r="AQ279" s="137"/>
      <c r="AR279" s="81">
        <f>ROUND(ROUND(ROUND(Q272*AD278,0)*$AI$20,0)*AN279,0)</f>
        <v>154</v>
      </c>
      <c r="AS279" s="10"/>
    </row>
    <row r="280" spans="1:45" ht="14.1" x14ac:dyDescent="0.3">
      <c r="A280" s="7">
        <v>71</v>
      </c>
      <c r="B280" s="9" t="s">
        <v>40</v>
      </c>
      <c r="C280" s="6" t="s">
        <v>3132</v>
      </c>
      <c r="D280" s="106"/>
      <c r="E280" s="107"/>
      <c r="F280" s="108"/>
      <c r="G280" s="39"/>
      <c r="H280" s="1"/>
      <c r="I280" s="1"/>
      <c r="J280" s="119"/>
      <c r="K280" s="1"/>
      <c r="L280" s="119"/>
      <c r="M280" s="119"/>
      <c r="N280" s="119"/>
      <c r="O280" s="119"/>
      <c r="P280" s="119"/>
      <c r="Q280" s="171"/>
      <c r="R280" s="171"/>
      <c r="S280" s="1"/>
      <c r="T280" s="38"/>
      <c r="U280" s="39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71"/>
      <c r="AG280" s="61"/>
      <c r="AH280" s="51"/>
      <c r="AI280" s="51"/>
      <c r="AJ280" s="71"/>
      <c r="AK280" s="140"/>
      <c r="AL280" s="55"/>
      <c r="AM280" s="44"/>
      <c r="AN280" s="135"/>
      <c r="AO280" s="204" t="s">
        <v>1218</v>
      </c>
      <c r="AP280" s="44">
        <v>5</v>
      </c>
      <c r="AQ280" s="161" t="s">
        <v>1385</v>
      </c>
      <c r="AR280" s="81">
        <f>ROUND(ROUND(Q272*AD278,0)*$AI$20,0)-AP280</f>
        <v>302</v>
      </c>
      <c r="AS280" s="10"/>
    </row>
    <row r="281" spans="1:45" ht="14.1" x14ac:dyDescent="0.3">
      <c r="A281" s="7">
        <v>71</v>
      </c>
      <c r="B281" s="9" t="s">
        <v>39</v>
      </c>
      <c r="C281" s="6" t="s">
        <v>3131</v>
      </c>
      <c r="D281" s="106"/>
      <c r="E281" s="107"/>
      <c r="F281" s="108"/>
      <c r="G281" s="39"/>
      <c r="H281" s="1"/>
      <c r="I281" s="1"/>
      <c r="J281" s="119"/>
      <c r="K281" s="1"/>
      <c r="L281" s="119"/>
      <c r="M281" s="119"/>
      <c r="N281" s="119"/>
      <c r="O281" s="119"/>
      <c r="P281" s="119"/>
      <c r="Q281" s="171"/>
      <c r="R281" s="171"/>
      <c r="S281" s="1"/>
      <c r="T281" s="38"/>
      <c r="U281" s="39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71"/>
      <c r="AG281" s="61"/>
      <c r="AH281" s="51"/>
      <c r="AI281" s="51"/>
      <c r="AJ281" s="71"/>
      <c r="AK281" s="202" t="s">
        <v>1387</v>
      </c>
      <c r="AL281" s="140" t="s">
        <v>1220</v>
      </c>
      <c r="AM281" s="44" t="s">
        <v>1217</v>
      </c>
      <c r="AN281" s="135">
        <v>0.7</v>
      </c>
      <c r="AO281" s="205"/>
      <c r="AP281" s="134"/>
      <c r="AQ281" s="138"/>
      <c r="AR281" s="81">
        <f>ROUND(ROUND(ROUND(Q272*AD278,0)*$AI$20,0)*AN281,0)-AP280</f>
        <v>210</v>
      </c>
      <c r="AS281" s="10"/>
    </row>
    <row r="282" spans="1:45" ht="14.1" x14ac:dyDescent="0.3">
      <c r="A282" s="7">
        <v>71</v>
      </c>
      <c r="B282" s="9" t="s">
        <v>38</v>
      </c>
      <c r="C282" s="6" t="s">
        <v>3130</v>
      </c>
      <c r="D282" s="106"/>
      <c r="E282" s="107"/>
      <c r="F282" s="108"/>
      <c r="G282" s="39"/>
      <c r="H282" s="1"/>
      <c r="I282" s="1"/>
      <c r="J282" s="119"/>
      <c r="K282" s="1"/>
      <c r="L282" s="119"/>
      <c r="M282" s="119"/>
      <c r="N282" s="119"/>
      <c r="O282" s="119"/>
      <c r="P282" s="119"/>
      <c r="Q282" s="171"/>
      <c r="R282" s="171"/>
      <c r="S282" s="1"/>
      <c r="T282" s="38"/>
      <c r="U282" s="39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71"/>
      <c r="AG282" s="61"/>
      <c r="AH282" s="51"/>
      <c r="AI282" s="51"/>
      <c r="AJ282" s="71"/>
      <c r="AK282" s="203"/>
      <c r="AL282" s="40" t="s">
        <v>1219</v>
      </c>
      <c r="AM282" s="46" t="s">
        <v>1217</v>
      </c>
      <c r="AN282" s="128">
        <v>0.5</v>
      </c>
      <c r="AO282" s="206"/>
      <c r="AP282" s="127"/>
      <c r="AQ282" s="136"/>
      <c r="AR282" s="81">
        <f>ROUND(ROUND(ROUND(Q272*AD278,0)*$AI$20,0)*AN282,0)-AP280</f>
        <v>149</v>
      </c>
      <c r="AS282" s="10"/>
    </row>
    <row r="283" spans="1:45" ht="14.1" x14ac:dyDescent="0.3">
      <c r="A283" s="7">
        <v>71</v>
      </c>
      <c r="B283" s="9">
        <v>8321</v>
      </c>
      <c r="C283" s="6" t="s">
        <v>3129</v>
      </c>
      <c r="D283" s="106"/>
      <c r="E283" s="107"/>
      <c r="F283" s="108"/>
      <c r="G283" s="42" t="s">
        <v>1227</v>
      </c>
      <c r="H283" s="30"/>
      <c r="I283" s="30"/>
      <c r="J283" s="54"/>
      <c r="K283" s="30"/>
      <c r="L283" s="54"/>
      <c r="M283" s="54"/>
      <c r="N283" s="54"/>
      <c r="O283" s="54"/>
      <c r="P283" s="54"/>
      <c r="Q283" s="175"/>
      <c r="R283" s="175"/>
      <c r="S283" s="30"/>
      <c r="T283" s="30"/>
      <c r="U283" s="42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64"/>
      <c r="AG283" s="63"/>
      <c r="AH283" s="132"/>
      <c r="AI283" s="132"/>
      <c r="AJ283" s="62"/>
      <c r="AK283" s="172"/>
      <c r="AL283" s="45"/>
      <c r="AM283" s="54"/>
      <c r="AN283" s="174"/>
      <c r="AO283" s="174"/>
      <c r="AP283" s="174"/>
      <c r="AQ283" s="173"/>
      <c r="AR283" s="81">
        <f>ROUND(Q284*$AI$20,0)</f>
        <v>315</v>
      </c>
      <c r="AS283" s="10"/>
    </row>
    <row r="284" spans="1:45" ht="14.1" x14ac:dyDescent="0.3">
      <c r="A284" s="7">
        <v>71</v>
      </c>
      <c r="B284" s="9">
        <v>8322</v>
      </c>
      <c r="C284" s="6" t="s">
        <v>3128</v>
      </c>
      <c r="D284" s="106"/>
      <c r="E284" s="107"/>
      <c r="F284" s="108"/>
      <c r="G284" s="39"/>
      <c r="H284" s="1"/>
      <c r="I284" s="1"/>
      <c r="J284" s="119"/>
      <c r="K284" s="1"/>
      <c r="L284" s="119"/>
      <c r="M284" s="119"/>
      <c r="N284" s="119"/>
      <c r="O284" s="119"/>
      <c r="P284" s="119"/>
      <c r="Q284" s="201">
        <f>'26障害児入所施設(基本１） '!$Q$284</f>
        <v>450</v>
      </c>
      <c r="R284" s="201"/>
      <c r="S284" s="1" t="s">
        <v>853</v>
      </c>
      <c r="T284" s="38"/>
      <c r="U284" s="39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71"/>
      <c r="AG284" s="61"/>
      <c r="AH284" s="51"/>
      <c r="AI284" s="51"/>
      <c r="AJ284" s="71"/>
      <c r="AK284" s="202" t="s">
        <v>1387</v>
      </c>
      <c r="AL284" s="140" t="s">
        <v>1220</v>
      </c>
      <c r="AM284" s="44" t="s">
        <v>1217</v>
      </c>
      <c r="AN284" s="135">
        <v>0.7</v>
      </c>
      <c r="AO284" s="135"/>
      <c r="AP284" s="135"/>
      <c r="AQ284" s="137"/>
      <c r="AR284" s="81">
        <f>ROUND(ROUND(Q284*$AI$20,0)*AN284,0)</f>
        <v>221</v>
      </c>
      <c r="AS284" s="10"/>
    </row>
    <row r="285" spans="1:45" ht="14.1" x14ac:dyDescent="0.3">
      <c r="A285" s="7">
        <v>71</v>
      </c>
      <c r="B285" s="9" t="s">
        <v>37</v>
      </c>
      <c r="C285" s="6" t="s">
        <v>3127</v>
      </c>
      <c r="D285" s="106"/>
      <c r="E285" s="107"/>
      <c r="F285" s="108"/>
      <c r="G285" s="39"/>
      <c r="H285" s="1"/>
      <c r="I285" s="1"/>
      <c r="J285" s="119"/>
      <c r="K285" s="1"/>
      <c r="L285" s="119"/>
      <c r="M285" s="119"/>
      <c r="N285" s="119"/>
      <c r="O285" s="119"/>
      <c r="P285" s="119"/>
      <c r="Q285" s="171"/>
      <c r="R285" s="171"/>
      <c r="S285" s="1"/>
      <c r="T285" s="38"/>
      <c r="U285" s="39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71"/>
      <c r="AG285" s="61"/>
      <c r="AH285" s="51"/>
      <c r="AI285" s="51"/>
      <c r="AJ285" s="71"/>
      <c r="AK285" s="203"/>
      <c r="AL285" s="40" t="s">
        <v>1219</v>
      </c>
      <c r="AM285" s="46" t="s">
        <v>1217</v>
      </c>
      <c r="AN285" s="128">
        <v>0.5</v>
      </c>
      <c r="AO285" s="135"/>
      <c r="AP285" s="135"/>
      <c r="AQ285" s="137"/>
      <c r="AR285" s="81">
        <f>ROUND(ROUND(Q284*$AI$20,0)*AN285,0)</f>
        <v>158</v>
      </c>
      <c r="AS285" s="10"/>
    </row>
    <row r="286" spans="1:45" ht="14.1" x14ac:dyDescent="0.3">
      <c r="A286" s="7">
        <v>71</v>
      </c>
      <c r="B286" s="9" t="s">
        <v>36</v>
      </c>
      <c r="C286" s="6" t="s">
        <v>3126</v>
      </c>
      <c r="D286" s="106"/>
      <c r="E286" s="107"/>
      <c r="F286" s="108"/>
      <c r="G286" s="39"/>
      <c r="H286" s="1"/>
      <c r="I286" s="1"/>
      <c r="J286" s="119"/>
      <c r="K286" s="1"/>
      <c r="L286" s="119"/>
      <c r="M286" s="119"/>
      <c r="N286" s="119"/>
      <c r="O286" s="119"/>
      <c r="P286" s="119"/>
      <c r="Q286" s="171"/>
      <c r="R286" s="171"/>
      <c r="S286" s="1"/>
      <c r="T286" s="38"/>
      <c r="U286" s="39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71"/>
      <c r="AG286" s="61"/>
      <c r="AH286" s="51"/>
      <c r="AI286" s="51"/>
      <c r="AJ286" s="71"/>
      <c r="AK286" s="140"/>
      <c r="AL286" s="55"/>
      <c r="AM286" s="44"/>
      <c r="AN286" s="135"/>
      <c r="AO286" s="204" t="s">
        <v>1218</v>
      </c>
      <c r="AP286" s="44">
        <v>5</v>
      </c>
      <c r="AQ286" s="161" t="s">
        <v>1385</v>
      </c>
      <c r="AR286" s="81">
        <f>ROUND(Q284*$AI$20,0)-AP286</f>
        <v>310</v>
      </c>
      <c r="AS286" s="10"/>
    </row>
    <row r="287" spans="1:45" ht="14.1" x14ac:dyDescent="0.3">
      <c r="A287" s="7">
        <v>71</v>
      </c>
      <c r="B287" s="9" t="s">
        <v>35</v>
      </c>
      <c r="C287" s="6" t="s">
        <v>3125</v>
      </c>
      <c r="D287" s="106"/>
      <c r="E287" s="107"/>
      <c r="F287" s="108"/>
      <c r="G287" s="39"/>
      <c r="H287" s="1"/>
      <c r="I287" s="1"/>
      <c r="J287" s="119"/>
      <c r="K287" s="1"/>
      <c r="L287" s="119"/>
      <c r="M287" s="119"/>
      <c r="N287" s="119"/>
      <c r="O287" s="119"/>
      <c r="P287" s="119"/>
      <c r="Q287" s="171"/>
      <c r="R287" s="171"/>
      <c r="S287" s="1"/>
      <c r="T287" s="38"/>
      <c r="U287" s="39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71"/>
      <c r="AG287" s="61"/>
      <c r="AH287" s="51"/>
      <c r="AI287" s="51"/>
      <c r="AJ287" s="71"/>
      <c r="AK287" s="202" t="s">
        <v>1387</v>
      </c>
      <c r="AL287" s="140" t="s">
        <v>1220</v>
      </c>
      <c r="AM287" s="44" t="s">
        <v>1217</v>
      </c>
      <c r="AN287" s="135">
        <v>0.7</v>
      </c>
      <c r="AO287" s="205"/>
      <c r="AP287" s="134"/>
      <c r="AQ287" s="138"/>
      <c r="AR287" s="81">
        <f>ROUND(ROUND(Q284*$AI$20,0)*AN287,0)-AP286</f>
        <v>216</v>
      </c>
      <c r="AS287" s="10"/>
    </row>
    <row r="288" spans="1:45" ht="14.1" x14ac:dyDescent="0.3">
      <c r="A288" s="7">
        <v>71</v>
      </c>
      <c r="B288" s="9" t="s">
        <v>34</v>
      </c>
      <c r="C288" s="6" t="s">
        <v>3124</v>
      </c>
      <c r="D288" s="106"/>
      <c r="E288" s="107"/>
      <c r="F288" s="108"/>
      <c r="G288" s="39"/>
      <c r="H288" s="1"/>
      <c r="I288" s="1"/>
      <c r="J288" s="119"/>
      <c r="K288" s="1"/>
      <c r="L288" s="119"/>
      <c r="M288" s="119"/>
      <c r="N288" s="119"/>
      <c r="O288" s="119"/>
      <c r="P288" s="119"/>
      <c r="Q288" s="171"/>
      <c r="R288" s="171"/>
      <c r="S288" s="1"/>
      <c r="T288" s="38"/>
      <c r="U288" s="37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139"/>
      <c r="AG288" s="61"/>
      <c r="AH288" s="51"/>
      <c r="AI288" s="51"/>
      <c r="AJ288" s="71"/>
      <c r="AK288" s="203"/>
      <c r="AL288" s="40" t="s">
        <v>1219</v>
      </c>
      <c r="AM288" s="46" t="s">
        <v>1217</v>
      </c>
      <c r="AN288" s="128">
        <v>0.5</v>
      </c>
      <c r="AO288" s="206"/>
      <c r="AP288" s="127"/>
      <c r="AQ288" s="136"/>
      <c r="AR288" s="81">
        <f>ROUND(ROUND(Q284*$AI$20,0)*AN288,0)-AP286</f>
        <v>153</v>
      </c>
      <c r="AS288" s="10"/>
    </row>
    <row r="289" spans="1:45" ht="14.1" x14ac:dyDescent="0.3">
      <c r="A289" s="7">
        <v>71</v>
      </c>
      <c r="B289" s="9">
        <v>8323</v>
      </c>
      <c r="C289" s="6" t="s">
        <v>3123</v>
      </c>
      <c r="D289" s="106"/>
      <c r="E289" s="107"/>
      <c r="F289" s="108"/>
      <c r="G289" s="39"/>
      <c r="H289" s="1"/>
      <c r="I289" s="1"/>
      <c r="J289" s="119"/>
      <c r="K289" s="1"/>
      <c r="L289" s="119"/>
      <c r="M289" s="119"/>
      <c r="N289" s="119"/>
      <c r="O289" s="119"/>
      <c r="P289" s="119"/>
      <c r="Q289" s="171"/>
      <c r="R289" s="171"/>
      <c r="S289" s="1"/>
      <c r="T289" s="38"/>
      <c r="U289" s="61" t="s">
        <v>1393</v>
      </c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71"/>
      <c r="AG289" s="61"/>
      <c r="AH289" s="51"/>
      <c r="AI289" s="51"/>
      <c r="AJ289" s="71"/>
      <c r="AK289" s="140"/>
      <c r="AL289" s="55"/>
      <c r="AM289" s="44"/>
      <c r="AN289" s="135"/>
      <c r="AO289" s="135"/>
      <c r="AP289" s="135"/>
      <c r="AQ289" s="137"/>
      <c r="AR289" s="81">
        <f>ROUND(ROUND(Q284*AD290,0)*$AI$20,0)</f>
        <v>304</v>
      </c>
      <c r="AS289" s="10"/>
    </row>
    <row r="290" spans="1:45" ht="14.1" x14ac:dyDescent="0.3">
      <c r="A290" s="7">
        <v>71</v>
      </c>
      <c r="B290" s="9">
        <v>8324</v>
      </c>
      <c r="C290" s="6" t="s">
        <v>3122</v>
      </c>
      <c r="D290" s="106"/>
      <c r="E290" s="107"/>
      <c r="F290" s="108"/>
      <c r="G290" s="39"/>
      <c r="H290" s="1"/>
      <c r="I290" s="1"/>
      <c r="J290" s="119"/>
      <c r="K290" s="1"/>
      <c r="L290" s="119"/>
      <c r="M290" s="119"/>
      <c r="N290" s="119"/>
      <c r="O290" s="119"/>
      <c r="P290" s="119"/>
      <c r="Q290" s="171"/>
      <c r="R290" s="171"/>
      <c r="S290" s="1"/>
      <c r="T290" s="38"/>
      <c r="U290" s="61" t="s">
        <v>1391</v>
      </c>
      <c r="V290" s="51"/>
      <c r="W290" s="51"/>
      <c r="X290" s="51"/>
      <c r="Y290" s="51"/>
      <c r="Z290" s="51"/>
      <c r="AA290" s="51"/>
      <c r="AB290" s="51"/>
      <c r="AC290" s="122" t="s">
        <v>1217</v>
      </c>
      <c r="AD290" s="207">
        <v>0.96499999999999997</v>
      </c>
      <c r="AE290" s="207"/>
      <c r="AF290" s="71"/>
      <c r="AG290" s="61"/>
      <c r="AH290" s="51"/>
      <c r="AI290" s="51"/>
      <c r="AJ290" s="71"/>
      <c r="AK290" s="202" t="s">
        <v>1387</v>
      </c>
      <c r="AL290" s="140" t="s">
        <v>1220</v>
      </c>
      <c r="AM290" s="44" t="s">
        <v>1217</v>
      </c>
      <c r="AN290" s="135">
        <v>0.7</v>
      </c>
      <c r="AO290" s="135"/>
      <c r="AP290" s="135"/>
      <c r="AQ290" s="137"/>
      <c r="AR290" s="81">
        <f>ROUND(ROUND(ROUND(Q284*AD290:AD290,0)*$AI$20,0)*AN290,0)</f>
        <v>213</v>
      </c>
      <c r="AS290" s="10"/>
    </row>
    <row r="291" spans="1:45" ht="14.1" x14ac:dyDescent="0.3">
      <c r="A291" s="7">
        <v>71</v>
      </c>
      <c r="B291" s="9" t="s">
        <v>33</v>
      </c>
      <c r="C291" s="6" t="s">
        <v>3121</v>
      </c>
      <c r="D291" s="106"/>
      <c r="E291" s="107"/>
      <c r="F291" s="108"/>
      <c r="G291" s="39"/>
      <c r="H291" s="1"/>
      <c r="I291" s="1"/>
      <c r="J291" s="119"/>
      <c r="K291" s="1"/>
      <c r="L291" s="119"/>
      <c r="M291" s="119"/>
      <c r="N291" s="119"/>
      <c r="O291" s="119"/>
      <c r="P291" s="119"/>
      <c r="Q291" s="171"/>
      <c r="R291" s="171"/>
      <c r="S291" s="1"/>
      <c r="T291" s="38"/>
      <c r="U291" s="39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71"/>
      <c r="AG291" s="61"/>
      <c r="AH291" s="51"/>
      <c r="AI291" s="51"/>
      <c r="AJ291" s="71"/>
      <c r="AK291" s="203"/>
      <c r="AL291" s="40" t="s">
        <v>1219</v>
      </c>
      <c r="AM291" s="46" t="s">
        <v>1217</v>
      </c>
      <c r="AN291" s="128">
        <v>0.5</v>
      </c>
      <c r="AO291" s="135"/>
      <c r="AP291" s="135"/>
      <c r="AQ291" s="137"/>
      <c r="AR291" s="81">
        <f>ROUND(ROUND(ROUND(Q284*AD290,0)*$AI$20,0)*AN291,0)</f>
        <v>152</v>
      </c>
      <c r="AS291" s="10"/>
    </row>
    <row r="292" spans="1:45" ht="14.1" x14ac:dyDescent="0.3">
      <c r="A292" s="7">
        <v>71</v>
      </c>
      <c r="B292" s="9" t="s">
        <v>32</v>
      </c>
      <c r="C292" s="6" t="s">
        <v>3120</v>
      </c>
      <c r="D292" s="106"/>
      <c r="E292" s="107"/>
      <c r="F292" s="108"/>
      <c r="G292" s="39"/>
      <c r="H292" s="1"/>
      <c r="I292" s="1"/>
      <c r="J292" s="119"/>
      <c r="K292" s="1"/>
      <c r="L292" s="119"/>
      <c r="M292" s="119"/>
      <c r="N292" s="119"/>
      <c r="O292" s="119"/>
      <c r="P292" s="119"/>
      <c r="Q292" s="171"/>
      <c r="R292" s="171"/>
      <c r="S292" s="1"/>
      <c r="T292" s="38"/>
      <c r="U292" s="39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71"/>
      <c r="AG292" s="61"/>
      <c r="AH292" s="51"/>
      <c r="AI292" s="51"/>
      <c r="AJ292" s="71"/>
      <c r="AK292" s="140"/>
      <c r="AL292" s="55"/>
      <c r="AM292" s="44"/>
      <c r="AN292" s="135"/>
      <c r="AO292" s="204" t="s">
        <v>1218</v>
      </c>
      <c r="AP292" s="44">
        <v>5</v>
      </c>
      <c r="AQ292" s="161" t="s">
        <v>1385</v>
      </c>
      <c r="AR292" s="81">
        <f>ROUND(ROUND(Q284*AD290,0)*$AI$20,0)-AP292</f>
        <v>299</v>
      </c>
      <c r="AS292" s="10"/>
    </row>
    <row r="293" spans="1:45" ht="14.1" x14ac:dyDescent="0.3">
      <c r="A293" s="7">
        <v>71</v>
      </c>
      <c r="B293" s="9" t="s">
        <v>31</v>
      </c>
      <c r="C293" s="6" t="s">
        <v>3119</v>
      </c>
      <c r="D293" s="106"/>
      <c r="E293" s="107"/>
      <c r="F293" s="108"/>
      <c r="G293" s="39"/>
      <c r="H293" s="1"/>
      <c r="I293" s="1"/>
      <c r="J293" s="119"/>
      <c r="K293" s="1"/>
      <c r="L293" s="119"/>
      <c r="M293" s="119"/>
      <c r="N293" s="119"/>
      <c r="O293" s="119"/>
      <c r="P293" s="119"/>
      <c r="Q293" s="171"/>
      <c r="R293" s="171"/>
      <c r="S293" s="1"/>
      <c r="T293" s="38"/>
      <c r="U293" s="39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71"/>
      <c r="AG293" s="61"/>
      <c r="AH293" s="51"/>
      <c r="AI293" s="51"/>
      <c r="AJ293" s="71"/>
      <c r="AK293" s="202" t="s">
        <v>1387</v>
      </c>
      <c r="AL293" s="140" t="s">
        <v>1220</v>
      </c>
      <c r="AM293" s="44" t="s">
        <v>1217</v>
      </c>
      <c r="AN293" s="135">
        <v>0.7</v>
      </c>
      <c r="AO293" s="205"/>
      <c r="AP293" s="134"/>
      <c r="AQ293" s="138"/>
      <c r="AR293" s="81">
        <f>ROUND(ROUND(ROUND(Q284*AD290,0)*$AI$20,0)*AN293,0)-AP292</f>
        <v>208</v>
      </c>
      <c r="AS293" s="10"/>
    </row>
    <row r="294" spans="1:45" ht="14.1" x14ac:dyDescent="0.3">
      <c r="A294" s="7">
        <v>71</v>
      </c>
      <c r="B294" s="9" t="s">
        <v>30</v>
      </c>
      <c r="C294" s="6" t="s">
        <v>3118</v>
      </c>
      <c r="D294" s="106"/>
      <c r="E294" s="107"/>
      <c r="F294" s="108"/>
      <c r="G294" s="37"/>
      <c r="H294" s="4"/>
      <c r="I294" s="4"/>
      <c r="J294" s="65"/>
      <c r="K294" s="4"/>
      <c r="L294" s="65"/>
      <c r="M294" s="65"/>
      <c r="N294" s="65"/>
      <c r="O294" s="65"/>
      <c r="P294" s="65"/>
      <c r="Q294" s="170"/>
      <c r="R294" s="170"/>
      <c r="S294" s="4"/>
      <c r="T294" s="17"/>
      <c r="U294" s="3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139"/>
      <c r="AG294" s="61"/>
      <c r="AH294" s="51"/>
      <c r="AI294" s="51"/>
      <c r="AJ294" s="71"/>
      <c r="AK294" s="203"/>
      <c r="AL294" s="40" t="s">
        <v>1219</v>
      </c>
      <c r="AM294" s="46" t="s">
        <v>1217</v>
      </c>
      <c r="AN294" s="128">
        <v>0.5</v>
      </c>
      <c r="AO294" s="206"/>
      <c r="AP294" s="127"/>
      <c r="AQ294" s="136"/>
      <c r="AR294" s="81">
        <f>ROUND(ROUND(ROUND(Q284*AD290,0)*$AI$20,0)*AN294,0)-AP292</f>
        <v>147</v>
      </c>
      <c r="AS294" s="10"/>
    </row>
    <row r="295" spans="1:45" ht="14.1" x14ac:dyDescent="0.3">
      <c r="A295" s="7">
        <v>71</v>
      </c>
      <c r="B295" s="9">
        <v>8331</v>
      </c>
      <c r="C295" s="6" t="s">
        <v>3117</v>
      </c>
      <c r="D295" s="106"/>
      <c r="E295" s="107"/>
      <c r="F295" s="108"/>
      <c r="G295" s="39" t="s">
        <v>1226</v>
      </c>
      <c r="H295" s="1"/>
      <c r="I295" s="1"/>
      <c r="J295" s="119"/>
      <c r="K295" s="1"/>
      <c r="L295" s="119"/>
      <c r="M295" s="119"/>
      <c r="N295" s="119"/>
      <c r="O295" s="119"/>
      <c r="P295" s="119"/>
      <c r="Q295" s="171"/>
      <c r="R295" s="171"/>
      <c r="S295" s="1"/>
      <c r="T295" s="1"/>
      <c r="U295" s="3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62"/>
      <c r="AG295" s="63"/>
      <c r="AH295" s="132"/>
      <c r="AI295" s="132"/>
      <c r="AJ295" s="62"/>
      <c r="AK295" s="172"/>
      <c r="AL295" s="45"/>
      <c r="AM295" s="54"/>
      <c r="AN295" s="174"/>
      <c r="AO295" s="174"/>
      <c r="AP295" s="174"/>
      <c r="AQ295" s="173"/>
      <c r="AR295" s="81">
        <f>ROUND(Q296*$AI$20,0)</f>
        <v>313</v>
      </c>
      <c r="AS295" s="10"/>
    </row>
    <row r="296" spans="1:45" ht="14.1" x14ac:dyDescent="0.3">
      <c r="A296" s="7">
        <v>71</v>
      </c>
      <c r="B296" s="9">
        <v>8332</v>
      </c>
      <c r="C296" s="6" t="s">
        <v>3116</v>
      </c>
      <c r="D296" s="106"/>
      <c r="E296" s="107"/>
      <c r="F296" s="108"/>
      <c r="G296" s="39"/>
      <c r="H296" s="1"/>
      <c r="I296" s="1"/>
      <c r="J296" s="119"/>
      <c r="K296" s="1"/>
      <c r="L296" s="119"/>
      <c r="M296" s="119"/>
      <c r="N296" s="119"/>
      <c r="O296" s="119"/>
      <c r="P296" s="119"/>
      <c r="Q296" s="201">
        <f>'26障害児入所施設(基本１） '!$Q$296</f>
        <v>447</v>
      </c>
      <c r="R296" s="201"/>
      <c r="S296" s="1" t="s">
        <v>853</v>
      </c>
      <c r="T296" s="38"/>
      <c r="U296" s="39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1"/>
      <c r="AG296" s="61"/>
      <c r="AH296" s="51"/>
      <c r="AI296" s="51"/>
      <c r="AJ296" s="71"/>
      <c r="AK296" s="202" t="s">
        <v>1387</v>
      </c>
      <c r="AL296" s="140" t="s">
        <v>1223</v>
      </c>
      <c r="AM296" s="44" t="s">
        <v>1225</v>
      </c>
      <c r="AN296" s="135">
        <v>0.7</v>
      </c>
      <c r="AO296" s="135"/>
      <c r="AP296" s="135"/>
      <c r="AQ296" s="137"/>
      <c r="AR296" s="81">
        <f>ROUND(ROUND(Q296*$AI$20,0)*AN296,0)</f>
        <v>219</v>
      </c>
      <c r="AS296" s="10"/>
    </row>
    <row r="297" spans="1:45" ht="14.1" x14ac:dyDescent="0.3">
      <c r="A297" s="7">
        <v>71</v>
      </c>
      <c r="B297" s="9" t="s">
        <v>29</v>
      </c>
      <c r="C297" s="6" t="s">
        <v>3115</v>
      </c>
      <c r="D297" s="106"/>
      <c r="E297" s="107"/>
      <c r="F297" s="108"/>
      <c r="G297" s="39"/>
      <c r="H297" s="1"/>
      <c r="I297" s="1"/>
      <c r="J297" s="119"/>
      <c r="K297" s="1"/>
      <c r="L297" s="119"/>
      <c r="M297" s="119"/>
      <c r="N297" s="119"/>
      <c r="O297" s="119"/>
      <c r="P297" s="119"/>
      <c r="Q297" s="171"/>
      <c r="R297" s="171"/>
      <c r="S297" s="1"/>
      <c r="T297" s="38"/>
      <c r="U297" s="39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1"/>
      <c r="AG297" s="61"/>
      <c r="AH297" s="51"/>
      <c r="AI297" s="51"/>
      <c r="AJ297" s="71"/>
      <c r="AK297" s="203"/>
      <c r="AL297" s="40" t="s">
        <v>1222</v>
      </c>
      <c r="AM297" s="46" t="s">
        <v>1225</v>
      </c>
      <c r="AN297" s="128">
        <v>0.5</v>
      </c>
      <c r="AO297" s="135"/>
      <c r="AP297" s="135"/>
      <c r="AQ297" s="137"/>
      <c r="AR297" s="81">
        <f>ROUND(ROUND(Q296*$AI$20,0)*AN297,0)</f>
        <v>157</v>
      </c>
      <c r="AS297" s="10"/>
    </row>
    <row r="298" spans="1:45" ht="14.1" x14ac:dyDescent="0.3">
      <c r="A298" s="7">
        <v>71</v>
      </c>
      <c r="B298" s="9" t="s">
        <v>28</v>
      </c>
      <c r="C298" s="6" t="s">
        <v>3114</v>
      </c>
      <c r="D298" s="106"/>
      <c r="E298" s="107"/>
      <c r="F298" s="108"/>
      <c r="G298" s="39"/>
      <c r="H298" s="1"/>
      <c r="I298" s="1"/>
      <c r="J298" s="119"/>
      <c r="K298" s="1"/>
      <c r="L298" s="119"/>
      <c r="M298" s="119"/>
      <c r="N298" s="119"/>
      <c r="O298" s="119"/>
      <c r="P298" s="119"/>
      <c r="Q298" s="171"/>
      <c r="R298" s="171"/>
      <c r="S298" s="1"/>
      <c r="T298" s="38"/>
      <c r="U298" s="39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71"/>
      <c r="AG298" s="61"/>
      <c r="AH298" s="51"/>
      <c r="AI298" s="51"/>
      <c r="AJ298" s="71"/>
      <c r="AK298" s="140"/>
      <c r="AL298" s="55"/>
      <c r="AM298" s="44"/>
      <c r="AN298" s="135"/>
      <c r="AO298" s="204" t="s">
        <v>1218</v>
      </c>
      <c r="AP298" s="44">
        <v>5</v>
      </c>
      <c r="AQ298" s="161" t="s">
        <v>1385</v>
      </c>
      <c r="AR298" s="81">
        <f>ROUND(Q296*$AI$20,0)-AP298</f>
        <v>308</v>
      </c>
      <c r="AS298" s="10"/>
    </row>
    <row r="299" spans="1:45" ht="14.1" x14ac:dyDescent="0.3">
      <c r="A299" s="7">
        <v>71</v>
      </c>
      <c r="B299" s="9" t="s">
        <v>27</v>
      </c>
      <c r="C299" s="6" t="s">
        <v>3113</v>
      </c>
      <c r="D299" s="106"/>
      <c r="E299" s="107"/>
      <c r="F299" s="108"/>
      <c r="G299" s="39"/>
      <c r="H299" s="1"/>
      <c r="I299" s="1"/>
      <c r="J299" s="119"/>
      <c r="K299" s="1"/>
      <c r="L299" s="119"/>
      <c r="M299" s="119"/>
      <c r="N299" s="119"/>
      <c r="O299" s="119"/>
      <c r="P299" s="119"/>
      <c r="Q299" s="171"/>
      <c r="R299" s="171"/>
      <c r="S299" s="1"/>
      <c r="T299" s="38"/>
      <c r="U299" s="39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71"/>
      <c r="AG299" s="61"/>
      <c r="AH299" s="51"/>
      <c r="AI299" s="51"/>
      <c r="AJ299" s="71"/>
      <c r="AK299" s="202" t="s">
        <v>1387</v>
      </c>
      <c r="AL299" s="140" t="s">
        <v>1223</v>
      </c>
      <c r="AM299" s="44" t="s">
        <v>1225</v>
      </c>
      <c r="AN299" s="135">
        <v>0.7</v>
      </c>
      <c r="AO299" s="205"/>
      <c r="AP299" s="134"/>
      <c r="AQ299" s="138"/>
      <c r="AR299" s="81">
        <f>ROUND(ROUND(Q296*$AI$20,0)*AN299,0)-AP298</f>
        <v>214</v>
      </c>
      <c r="AS299" s="10"/>
    </row>
    <row r="300" spans="1:45" ht="14.1" x14ac:dyDescent="0.3">
      <c r="A300" s="7">
        <v>71</v>
      </c>
      <c r="B300" s="9" t="s">
        <v>26</v>
      </c>
      <c r="C300" s="6" t="s">
        <v>3112</v>
      </c>
      <c r="D300" s="106"/>
      <c r="E300" s="107"/>
      <c r="F300" s="108"/>
      <c r="G300" s="39"/>
      <c r="H300" s="1"/>
      <c r="I300" s="1"/>
      <c r="J300" s="119"/>
      <c r="K300" s="1"/>
      <c r="L300" s="119"/>
      <c r="M300" s="119"/>
      <c r="N300" s="119"/>
      <c r="O300" s="119"/>
      <c r="P300" s="119"/>
      <c r="Q300" s="171"/>
      <c r="R300" s="171"/>
      <c r="S300" s="1"/>
      <c r="T300" s="38"/>
      <c r="U300" s="39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71"/>
      <c r="AG300" s="61"/>
      <c r="AH300" s="51"/>
      <c r="AI300" s="51"/>
      <c r="AJ300" s="71"/>
      <c r="AK300" s="203"/>
      <c r="AL300" s="40" t="s">
        <v>1222</v>
      </c>
      <c r="AM300" s="46" t="s">
        <v>1225</v>
      </c>
      <c r="AN300" s="128">
        <v>0.5</v>
      </c>
      <c r="AO300" s="206"/>
      <c r="AP300" s="127"/>
      <c r="AQ300" s="136"/>
      <c r="AR300" s="81">
        <f>ROUND(ROUND(Q296*$AI$20,0)*AN300,0)-AP298</f>
        <v>152</v>
      </c>
      <c r="AS300" s="10"/>
    </row>
    <row r="301" spans="1:45" ht="14.1" x14ac:dyDescent="0.3">
      <c r="A301" s="7">
        <v>71</v>
      </c>
      <c r="B301" s="9">
        <v>8333</v>
      </c>
      <c r="C301" s="6" t="s">
        <v>3111</v>
      </c>
      <c r="D301" s="106"/>
      <c r="E301" s="107"/>
      <c r="F301" s="108"/>
      <c r="G301" s="39"/>
      <c r="H301" s="1"/>
      <c r="I301" s="1"/>
      <c r="J301" s="119"/>
      <c r="K301" s="1"/>
      <c r="L301" s="119"/>
      <c r="M301" s="119"/>
      <c r="N301" s="119"/>
      <c r="O301" s="119"/>
      <c r="P301" s="119"/>
      <c r="Q301" s="132"/>
      <c r="R301" s="132"/>
      <c r="S301" s="1"/>
      <c r="T301" s="38"/>
      <c r="U301" s="140" t="s">
        <v>1393</v>
      </c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141"/>
      <c r="AG301" s="61"/>
      <c r="AH301" s="51"/>
      <c r="AI301" s="51"/>
      <c r="AJ301" s="71"/>
      <c r="AK301" s="140"/>
      <c r="AL301" s="55"/>
      <c r="AM301" s="44"/>
      <c r="AN301" s="135"/>
      <c r="AO301" s="135"/>
      <c r="AP301" s="135"/>
      <c r="AQ301" s="137"/>
      <c r="AR301" s="81">
        <f>ROUND(ROUND(Q296*AD302,0)*$AI$20,0)</f>
        <v>302</v>
      </c>
      <c r="AS301" s="10"/>
    </row>
    <row r="302" spans="1:45" ht="14.1" x14ac:dyDescent="0.3">
      <c r="A302" s="7">
        <v>71</v>
      </c>
      <c r="B302" s="9">
        <v>8334</v>
      </c>
      <c r="C302" s="6" t="s">
        <v>3110</v>
      </c>
      <c r="D302" s="106"/>
      <c r="E302" s="107"/>
      <c r="F302" s="108"/>
      <c r="G302" s="39"/>
      <c r="H302" s="1"/>
      <c r="I302" s="1"/>
      <c r="J302" s="119"/>
      <c r="K302" s="1"/>
      <c r="L302" s="119"/>
      <c r="M302" s="119"/>
      <c r="N302" s="119"/>
      <c r="O302" s="119"/>
      <c r="P302" s="119"/>
      <c r="Q302" s="132"/>
      <c r="R302" s="132"/>
      <c r="S302" s="1"/>
      <c r="T302" s="38"/>
      <c r="U302" s="61" t="s">
        <v>1391</v>
      </c>
      <c r="V302" s="51"/>
      <c r="W302" s="51"/>
      <c r="X302" s="51"/>
      <c r="Y302" s="51"/>
      <c r="Z302" s="51"/>
      <c r="AA302" s="51"/>
      <c r="AB302" s="51"/>
      <c r="AC302" s="122" t="s">
        <v>1225</v>
      </c>
      <c r="AD302" s="207">
        <v>0.96499999999999997</v>
      </c>
      <c r="AE302" s="207"/>
      <c r="AF302" s="71"/>
      <c r="AG302" s="61"/>
      <c r="AH302" s="51"/>
      <c r="AI302" s="51"/>
      <c r="AJ302" s="71"/>
      <c r="AK302" s="202" t="s">
        <v>1387</v>
      </c>
      <c r="AL302" s="140" t="s">
        <v>1223</v>
      </c>
      <c r="AM302" s="44" t="s">
        <v>1225</v>
      </c>
      <c r="AN302" s="135">
        <v>0.7</v>
      </c>
      <c r="AO302" s="135"/>
      <c r="AP302" s="135"/>
      <c r="AQ302" s="137"/>
      <c r="AR302" s="81">
        <f>ROUND(ROUND(ROUND(Q296*AD302:AD302,0)*$AI$20,0)*AN302,0)</f>
        <v>211</v>
      </c>
      <c r="AS302" s="10"/>
    </row>
    <row r="303" spans="1:45" ht="14.1" x14ac:dyDescent="0.3">
      <c r="A303" s="7">
        <v>71</v>
      </c>
      <c r="B303" s="9" t="s">
        <v>25</v>
      </c>
      <c r="C303" s="6" t="s">
        <v>3109</v>
      </c>
      <c r="D303" s="106"/>
      <c r="E303" s="107"/>
      <c r="F303" s="108"/>
      <c r="G303" s="39"/>
      <c r="H303" s="1"/>
      <c r="I303" s="1"/>
      <c r="J303" s="119"/>
      <c r="K303" s="1"/>
      <c r="L303" s="119"/>
      <c r="M303" s="119"/>
      <c r="N303" s="119"/>
      <c r="O303" s="119"/>
      <c r="P303" s="119"/>
      <c r="Q303" s="171"/>
      <c r="R303" s="171"/>
      <c r="S303" s="1"/>
      <c r="T303" s="38"/>
      <c r="U303" s="39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71"/>
      <c r="AG303" s="61"/>
      <c r="AH303" s="51"/>
      <c r="AI303" s="51"/>
      <c r="AJ303" s="71"/>
      <c r="AK303" s="203"/>
      <c r="AL303" s="40" t="s">
        <v>1222</v>
      </c>
      <c r="AM303" s="46" t="s">
        <v>1225</v>
      </c>
      <c r="AN303" s="128">
        <v>0.5</v>
      </c>
      <c r="AO303" s="135"/>
      <c r="AP303" s="135"/>
      <c r="AQ303" s="137"/>
      <c r="AR303" s="81">
        <f>ROUND(ROUND(ROUND(Q296*AD302,0)*$AI$20,0)*AN303,0)</f>
        <v>151</v>
      </c>
      <c r="AS303" s="10"/>
    </row>
    <row r="304" spans="1:45" ht="14.1" x14ac:dyDescent="0.3">
      <c r="A304" s="7">
        <v>71</v>
      </c>
      <c r="B304" s="9" t="s">
        <v>24</v>
      </c>
      <c r="C304" s="6" t="s">
        <v>3108</v>
      </c>
      <c r="D304" s="106"/>
      <c r="E304" s="107"/>
      <c r="F304" s="108"/>
      <c r="G304" s="39"/>
      <c r="H304" s="1"/>
      <c r="I304" s="1"/>
      <c r="J304" s="119"/>
      <c r="K304" s="1"/>
      <c r="L304" s="119"/>
      <c r="M304" s="119"/>
      <c r="N304" s="119"/>
      <c r="O304" s="119"/>
      <c r="P304" s="119"/>
      <c r="Q304" s="171"/>
      <c r="R304" s="171"/>
      <c r="S304" s="1"/>
      <c r="T304" s="38"/>
      <c r="U304" s="39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1"/>
      <c r="AG304" s="61"/>
      <c r="AH304" s="51"/>
      <c r="AI304" s="51"/>
      <c r="AJ304" s="71"/>
      <c r="AK304" s="140"/>
      <c r="AL304" s="55"/>
      <c r="AM304" s="44"/>
      <c r="AN304" s="135"/>
      <c r="AO304" s="204" t="s">
        <v>1218</v>
      </c>
      <c r="AP304" s="44">
        <v>5</v>
      </c>
      <c r="AQ304" s="161" t="s">
        <v>1385</v>
      </c>
      <c r="AR304" s="81">
        <f>ROUND(ROUND(Q296*AD302,0)*$AI$20,0)-AP304</f>
        <v>297</v>
      </c>
      <c r="AS304" s="10"/>
    </row>
    <row r="305" spans="1:45" ht="14.1" x14ac:dyDescent="0.3">
      <c r="A305" s="7">
        <v>71</v>
      </c>
      <c r="B305" s="9" t="s">
        <v>23</v>
      </c>
      <c r="C305" s="6" t="s">
        <v>3107</v>
      </c>
      <c r="D305" s="106"/>
      <c r="E305" s="107"/>
      <c r="F305" s="108"/>
      <c r="G305" s="39"/>
      <c r="H305" s="1"/>
      <c r="I305" s="1"/>
      <c r="J305" s="119"/>
      <c r="K305" s="1"/>
      <c r="L305" s="119"/>
      <c r="M305" s="119"/>
      <c r="N305" s="119"/>
      <c r="O305" s="119"/>
      <c r="P305" s="119"/>
      <c r="Q305" s="171"/>
      <c r="R305" s="171"/>
      <c r="S305" s="1"/>
      <c r="T305" s="38"/>
      <c r="U305" s="39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1"/>
      <c r="AG305" s="61"/>
      <c r="AH305" s="51"/>
      <c r="AI305" s="51"/>
      <c r="AJ305" s="71"/>
      <c r="AK305" s="202" t="s">
        <v>1387</v>
      </c>
      <c r="AL305" s="140" t="s">
        <v>1223</v>
      </c>
      <c r="AM305" s="44" t="s">
        <v>1225</v>
      </c>
      <c r="AN305" s="135">
        <v>0.7</v>
      </c>
      <c r="AO305" s="205"/>
      <c r="AP305" s="134"/>
      <c r="AQ305" s="138"/>
      <c r="AR305" s="81">
        <f>ROUND(ROUND(ROUND(Q296*AD302,0)*$AI$20,0)*AN305,0)-AP304</f>
        <v>206</v>
      </c>
      <c r="AS305" s="10"/>
    </row>
    <row r="306" spans="1:45" ht="14.1" x14ac:dyDescent="0.3">
      <c r="A306" s="7">
        <v>71</v>
      </c>
      <c r="B306" s="9" t="s">
        <v>22</v>
      </c>
      <c r="C306" s="6" t="s">
        <v>3106</v>
      </c>
      <c r="D306" s="124"/>
      <c r="E306" s="125"/>
      <c r="F306" s="126"/>
      <c r="G306" s="37"/>
      <c r="H306" s="4"/>
      <c r="I306" s="4"/>
      <c r="J306" s="65"/>
      <c r="K306" s="4"/>
      <c r="L306" s="65"/>
      <c r="M306" s="65"/>
      <c r="N306" s="65"/>
      <c r="O306" s="65"/>
      <c r="P306" s="65"/>
      <c r="Q306" s="170"/>
      <c r="R306" s="170"/>
      <c r="S306" s="4"/>
      <c r="T306" s="17"/>
      <c r="U306" s="37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139"/>
      <c r="AG306" s="14"/>
      <c r="AH306" s="8"/>
      <c r="AI306" s="8"/>
      <c r="AJ306" s="139"/>
      <c r="AK306" s="203"/>
      <c r="AL306" s="40" t="s">
        <v>1222</v>
      </c>
      <c r="AM306" s="46" t="s">
        <v>1225</v>
      </c>
      <c r="AN306" s="128">
        <v>0.5</v>
      </c>
      <c r="AO306" s="206"/>
      <c r="AP306" s="127"/>
      <c r="AQ306" s="136"/>
      <c r="AR306" s="90">
        <f>ROUND(ROUND(ROUND(Q296*AD302,0)*$AI$20,0)*AN306,0)-AP304</f>
        <v>146</v>
      </c>
      <c r="AS306" s="12"/>
    </row>
  </sheetData>
  <mergeCells count="205">
    <mergeCell ref="AO286:AO288"/>
    <mergeCell ref="AK287:AK288"/>
    <mergeCell ref="AD290:AE290"/>
    <mergeCell ref="AK290:AK291"/>
    <mergeCell ref="AO292:AO294"/>
    <mergeCell ref="AK293:AK294"/>
    <mergeCell ref="AO304:AO306"/>
    <mergeCell ref="AK305:AK306"/>
    <mergeCell ref="Q296:R296"/>
    <mergeCell ref="AK296:AK297"/>
    <mergeCell ref="AO298:AO300"/>
    <mergeCell ref="AK299:AK300"/>
    <mergeCell ref="AD302:AE302"/>
    <mergeCell ref="AK302:AK303"/>
    <mergeCell ref="Q272:R272"/>
    <mergeCell ref="AK272:AK273"/>
    <mergeCell ref="AO274:AO276"/>
    <mergeCell ref="AK275:AK276"/>
    <mergeCell ref="AD278:AE278"/>
    <mergeCell ref="AK278:AK279"/>
    <mergeCell ref="AO280:AO282"/>
    <mergeCell ref="AK281:AK282"/>
    <mergeCell ref="Q284:R284"/>
    <mergeCell ref="AK284:AK285"/>
    <mergeCell ref="AO256:AO258"/>
    <mergeCell ref="AK257:AK258"/>
    <mergeCell ref="Q260:R260"/>
    <mergeCell ref="AK260:AK261"/>
    <mergeCell ref="AO262:AO264"/>
    <mergeCell ref="AK263:AK264"/>
    <mergeCell ref="AD266:AE266"/>
    <mergeCell ref="AK266:AK267"/>
    <mergeCell ref="AO268:AO270"/>
    <mergeCell ref="AK269:AK270"/>
    <mergeCell ref="AD242:AE242"/>
    <mergeCell ref="AK242:AK243"/>
    <mergeCell ref="AO244:AO246"/>
    <mergeCell ref="AK245:AK246"/>
    <mergeCell ref="Q248:R248"/>
    <mergeCell ref="AK248:AK249"/>
    <mergeCell ref="AO250:AO252"/>
    <mergeCell ref="AK251:AK252"/>
    <mergeCell ref="AD254:AE254"/>
    <mergeCell ref="AK254:AK255"/>
    <mergeCell ref="AO226:AO228"/>
    <mergeCell ref="AK227:AK228"/>
    <mergeCell ref="AD230:AE230"/>
    <mergeCell ref="AK230:AK231"/>
    <mergeCell ref="AO232:AO234"/>
    <mergeCell ref="AK233:AK234"/>
    <mergeCell ref="Q236:R236"/>
    <mergeCell ref="AK236:AK237"/>
    <mergeCell ref="AO238:AO240"/>
    <mergeCell ref="AK239:AK240"/>
    <mergeCell ref="Q212:R212"/>
    <mergeCell ref="AK212:AK213"/>
    <mergeCell ref="AO214:AO216"/>
    <mergeCell ref="AK215:AK216"/>
    <mergeCell ref="AD218:AE218"/>
    <mergeCell ref="AK218:AK219"/>
    <mergeCell ref="AO220:AO222"/>
    <mergeCell ref="AK221:AK222"/>
    <mergeCell ref="Q224:R224"/>
    <mergeCell ref="AK224:AK225"/>
    <mergeCell ref="AO196:AO198"/>
    <mergeCell ref="AK197:AK198"/>
    <mergeCell ref="Q200:R200"/>
    <mergeCell ref="AK200:AK201"/>
    <mergeCell ref="AO202:AO204"/>
    <mergeCell ref="AK203:AK204"/>
    <mergeCell ref="AD206:AE206"/>
    <mergeCell ref="AK206:AK207"/>
    <mergeCell ref="AO208:AO210"/>
    <mergeCell ref="AK209:AK210"/>
    <mergeCell ref="AD182:AE182"/>
    <mergeCell ref="AK182:AK183"/>
    <mergeCell ref="AO184:AO186"/>
    <mergeCell ref="AK185:AK186"/>
    <mergeCell ref="Q188:R188"/>
    <mergeCell ref="AK188:AK189"/>
    <mergeCell ref="AO190:AO192"/>
    <mergeCell ref="AK191:AK192"/>
    <mergeCell ref="AD194:AE194"/>
    <mergeCell ref="AK194:AK195"/>
    <mergeCell ref="AO166:AO168"/>
    <mergeCell ref="AK167:AK168"/>
    <mergeCell ref="AD170:AE170"/>
    <mergeCell ref="AK170:AK171"/>
    <mergeCell ref="AO172:AO174"/>
    <mergeCell ref="AK173:AK174"/>
    <mergeCell ref="Q176:R176"/>
    <mergeCell ref="AK176:AK177"/>
    <mergeCell ref="AO178:AO180"/>
    <mergeCell ref="AK179:AK180"/>
    <mergeCell ref="Q152:R152"/>
    <mergeCell ref="AK152:AK153"/>
    <mergeCell ref="AO154:AO156"/>
    <mergeCell ref="AK155:AK156"/>
    <mergeCell ref="AD158:AE158"/>
    <mergeCell ref="AK158:AK159"/>
    <mergeCell ref="AO160:AO162"/>
    <mergeCell ref="AK161:AK162"/>
    <mergeCell ref="Q164:R164"/>
    <mergeCell ref="AK164:AK165"/>
    <mergeCell ref="AO136:AO138"/>
    <mergeCell ref="AK137:AK138"/>
    <mergeCell ref="Q140:R140"/>
    <mergeCell ref="AK140:AK141"/>
    <mergeCell ref="AO142:AO144"/>
    <mergeCell ref="AK143:AK144"/>
    <mergeCell ref="AD146:AE146"/>
    <mergeCell ref="AK146:AK147"/>
    <mergeCell ref="AO148:AO150"/>
    <mergeCell ref="AK149:AK150"/>
    <mergeCell ref="AD122:AE122"/>
    <mergeCell ref="AK122:AK123"/>
    <mergeCell ref="AO124:AO126"/>
    <mergeCell ref="AK125:AK126"/>
    <mergeCell ref="Q128:R128"/>
    <mergeCell ref="AK128:AK129"/>
    <mergeCell ref="AO130:AO132"/>
    <mergeCell ref="AK131:AK132"/>
    <mergeCell ref="AD134:AE134"/>
    <mergeCell ref="AK134:AK135"/>
    <mergeCell ref="AO106:AO108"/>
    <mergeCell ref="AK107:AK108"/>
    <mergeCell ref="AD110:AE110"/>
    <mergeCell ref="AK110:AK111"/>
    <mergeCell ref="AO112:AO114"/>
    <mergeCell ref="AK113:AK114"/>
    <mergeCell ref="Q116:R116"/>
    <mergeCell ref="AK116:AK117"/>
    <mergeCell ref="AO118:AO120"/>
    <mergeCell ref="AK119:AK120"/>
    <mergeCell ref="Q92:R92"/>
    <mergeCell ref="AK92:AK93"/>
    <mergeCell ref="AO94:AO96"/>
    <mergeCell ref="AK95:AK96"/>
    <mergeCell ref="AD98:AE98"/>
    <mergeCell ref="AK98:AK99"/>
    <mergeCell ref="AO100:AO102"/>
    <mergeCell ref="AK101:AK102"/>
    <mergeCell ref="Q104:R104"/>
    <mergeCell ref="AK104:AK105"/>
    <mergeCell ref="AO76:AO78"/>
    <mergeCell ref="AK77:AK78"/>
    <mergeCell ref="Q80:R80"/>
    <mergeCell ref="AK80:AK81"/>
    <mergeCell ref="AO82:AO84"/>
    <mergeCell ref="AK83:AK84"/>
    <mergeCell ref="AD86:AE86"/>
    <mergeCell ref="AK86:AK87"/>
    <mergeCell ref="AO88:AO90"/>
    <mergeCell ref="AK89:AK90"/>
    <mergeCell ref="AD62:AE62"/>
    <mergeCell ref="AK62:AK63"/>
    <mergeCell ref="AO64:AO66"/>
    <mergeCell ref="AK65:AK66"/>
    <mergeCell ref="Q68:R68"/>
    <mergeCell ref="AK68:AK69"/>
    <mergeCell ref="AO70:AO72"/>
    <mergeCell ref="AK71:AK72"/>
    <mergeCell ref="AD74:AE74"/>
    <mergeCell ref="AK74:AK75"/>
    <mergeCell ref="AO46:AO48"/>
    <mergeCell ref="AK47:AK48"/>
    <mergeCell ref="AD50:AE50"/>
    <mergeCell ref="AK50:AK51"/>
    <mergeCell ref="AO52:AO54"/>
    <mergeCell ref="AK53:AK54"/>
    <mergeCell ref="G55:J61"/>
    <mergeCell ref="Q56:R56"/>
    <mergeCell ref="AK56:AK57"/>
    <mergeCell ref="AO58:AO60"/>
    <mergeCell ref="AK59:AK60"/>
    <mergeCell ref="Q32:R32"/>
    <mergeCell ref="AK32:AK33"/>
    <mergeCell ref="AO34:AO36"/>
    <mergeCell ref="AK35:AK36"/>
    <mergeCell ref="AD38:AE38"/>
    <mergeCell ref="AK38:AK39"/>
    <mergeCell ref="AO40:AO42"/>
    <mergeCell ref="AK41:AK42"/>
    <mergeCell ref="Q44:R44"/>
    <mergeCell ref="AK44:AK45"/>
    <mergeCell ref="Q20:R20"/>
    <mergeCell ref="AI20:AJ20"/>
    <mergeCell ref="AK20:AK21"/>
    <mergeCell ref="AO22:AO24"/>
    <mergeCell ref="AK23:AK24"/>
    <mergeCell ref="AD26:AE26"/>
    <mergeCell ref="AK26:AK27"/>
    <mergeCell ref="AO28:AO30"/>
    <mergeCell ref="AK29:AK30"/>
    <mergeCell ref="D7:F13"/>
    <mergeCell ref="G7:J13"/>
    <mergeCell ref="Q8:R8"/>
    <mergeCell ref="AG8:AJ19"/>
    <mergeCell ref="AK8:AK9"/>
    <mergeCell ref="AO10:AO12"/>
    <mergeCell ref="AK11:AK12"/>
    <mergeCell ref="AD14:AE14"/>
    <mergeCell ref="AK14:AK15"/>
    <mergeCell ref="AO16:AO18"/>
    <mergeCell ref="AK17:AK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4" orientation="portrait" r:id="rId1"/>
  <headerFooter>
    <oddHeader>&amp;R&amp;9福祉型障害児入所施設</oddHeader>
    <oddFooter>&amp;C&amp;14&amp;P</oddFooter>
  </headerFooter>
  <rowBreaks count="2" manualBreakCount="2">
    <brk id="126" max="44" man="1"/>
    <brk id="246" max="4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  <pageSetUpPr autoPageBreaks="0"/>
  </sheetPr>
  <dimension ref="A1:AT306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6.62890625" style="36" customWidth="1"/>
    <col min="3" max="3" width="30.62890625" style="22" customWidth="1"/>
    <col min="4" max="7" width="2.3671875" style="36" customWidth="1"/>
    <col min="8" max="16" width="2.3671875" style="22" customWidth="1"/>
    <col min="17" max="18" width="2.62890625" style="22" customWidth="1"/>
    <col min="19" max="22" width="2.3671875" style="36" customWidth="1"/>
    <col min="23" max="36" width="2.3671875" style="52" customWidth="1"/>
    <col min="37" max="37" width="14.62890625" style="52" customWidth="1"/>
    <col min="38" max="38" width="25.3671875" style="52" customWidth="1"/>
    <col min="39" max="39" width="2.62890625" style="52" customWidth="1"/>
    <col min="40" max="40" width="4.1015625" style="36" bestFit="1" customWidth="1"/>
    <col min="41" max="41" width="8.62890625" style="36" customWidth="1"/>
    <col min="42" max="42" width="2.1015625" style="36" bestFit="1" customWidth="1"/>
    <col min="43" max="43" width="4.89453125" style="36" bestFit="1" customWidth="1"/>
    <col min="44" max="44" width="7.62890625" style="36" customWidth="1"/>
    <col min="45" max="45" width="8.62890625" style="36" customWidth="1"/>
    <col min="46" max="46" width="2.89453125" style="36" customWidth="1"/>
    <col min="47" max="16384" width="9" style="36"/>
  </cols>
  <sheetData>
    <row r="1" spans="1:46" ht="16.5" x14ac:dyDescent="0.3">
      <c r="A1" s="35"/>
    </row>
    <row r="2" spans="1:46" ht="16.5" x14ac:dyDescent="0.3">
      <c r="A2" s="35"/>
    </row>
    <row r="3" spans="1:46" ht="16.5" x14ac:dyDescent="0.3">
      <c r="A3" s="35"/>
    </row>
    <row r="4" spans="1:46" ht="16.5" x14ac:dyDescent="0.3">
      <c r="A4" s="35"/>
      <c r="B4" s="146"/>
    </row>
    <row r="5" spans="1:46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6"/>
      <c r="AK5" s="56"/>
      <c r="AL5" s="56"/>
      <c r="AM5" s="56"/>
      <c r="AN5" s="54"/>
      <c r="AO5" s="54"/>
      <c r="AP5" s="54"/>
      <c r="AQ5" s="54"/>
      <c r="AR5" s="20" t="s">
        <v>850</v>
      </c>
      <c r="AS5" s="20" t="s">
        <v>849</v>
      </c>
      <c r="AT5" s="119"/>
    </row>
    <row r="6" spans="1:4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5"/>
      <c r="AO6" s="65"/>
      <c r="AP6" s="65"/>
      <c r="AQ6" s="65"/>
      <c r="AR6" s="16" t="s">
        <v>1</v>
      </c>
      <c r="AS6" s="16" t="s">
        <v>0</v>
      </c>
      <c r="AT6" s="119"/>
    </row>
    <row r="7" spans="1:46" ht="14.1" x14ac:dyDescent="0.3">
      <c r="A7" s="7">
        <v>71</v>
      </c>
      <c r="B7" s="9">
        <v>8341</v>
      </c>
      <c r="C7" s="6" t="s">
        <v>3705</v>
      </c>
      <c r="D7" s="195" t="s">
        <v>1272</v>
      </c>
      <c r="E7" s="196"/>
      <c r="F7" s="197"/>
      <c r="G7" s="42" t="s">
        <v>1271</v>
      </c>
      <c r="H7" s="30"/>
      <c r="I7" s="30"/>
      <c r="J7" s="54"/>
      <c r="K7" s="30"/>
      <c r="L7" s="54"/>
      <c r="M7" s="54"/>
      <c r="N7" s="54"/>
      <c r="O7" s="54"/>
      <c r="P7" s="54"/>
      <c r="Q7" s="45"/>
      <c r="R7" s="45"/>
      <c r="S7" s="30"/>
      <c r="T7" s="30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63"/>
      <c r="AH7" s="132"/>
      <c r="AI7" s="132"/>
      <c r="AJ7" s="62"/>
      <c r="AK7" s="172"/>
      <c r="AL7" s="45"/>
      <c r="AM7" s="54"/>
      <c r="AN7" s="54"/>
      <c r="AO7" s="54"/>
      <c r="AP7" s="54"/>
      <c r="AQ7" s="68"/>
      <c r="AR7" s="81">
        <f>ROUND(Q8*$AI$20,0)</f>
        <v>554</v>
      </c>
      <c r="AS7" s="10" t="s">
        <v>1251</v>
      </c>
    </row>
    <row r="8" spans="1:46" ht="14.1" x14ac:dyDescent="0.3">
      <c r="A8" s="7">
        <v>71</v>
      </c>
      <c r="B8" s="9">
        <v>8342</v>
      </c>
      <c r="C8" s="6" t="s">
        <v>3704</v>
      </c>
      <c r="D8" s="198"/>
      <c r="E8" s="199"/>
      <c r="F8" s="200"/>
      <c r="G8" s="39"/>
      <c r="H8" s="1"/>
      <c r="I8" s="1"/>
      <c r="J8" s="119"/>
      <c r="K8" s="1"/>
      <c r="L8" s="119"/>
      <c r="M8" s="119"/>
      <c r="N8" s="119"/>
      <c r="O8" s="119"/>
      <c r="P8" s="119"/>
      <c r="Q8" s="201">
        <f>'26障害児入所施設(基本２)'!$Q$8</f>
        <v>792</v>
      </c>
      <c r="R8" s="201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198" t="s">
        <v>854</v>
      </c>
      <c r="AH8" s="199"/>
      <c r="AI8" s="199"/>
      <c r="AJ8" s="200"/>
      <c r="AK8" s="202" t="s">
        <v>1387</v>
      </c>
      <c r="AL8" s="140" t="s">
        <v>1220</v>
      </c>
      <c r="AM8" s="44" t="s">
        <v>1217</v>
      </c>
      <c r="AN8" s="135">
        <v>0.7</v>
      </c>
      <c r="AO8" s="135"/>
      <c r="AP8" s="135"/>
      <c r="AQ8" s="137"/>
      <c r="AR8" s="81">
        <f>ROUND(ROUND(Q8*$AI$20,0)*AN8,0)</f>
        <v>388</v>
      </c>
      <c r="AS8" s="10"/>
    </row>
    <row r="9" spans="1:46" ht="14.1" x14ac:dyDescent="0.3">
      <c r="A9" s="7">
        <v>71</v>
      </c>
      <c r="B9" s="9" t="s">
        <v>21</v>
      </c>
      <c r="C9" s="6" t="s">
        <v>3703</v>
      </c>
      <c r="D9" s="198"/>
      <c r="E9" s="199"/>
      <c r="F9" s="200"/>
      <c r="G9" s="39"/>
      <c r="H9" s="1"/>
      <c r="I9" s="1"/>
      <c r="J9" s="119"/>
      <c r="K9" s="1"/>
      <c r="L9" s="119"/>
      <c r="M9" s="119"/>
      <c r="N9" s="119"/>
      <c r="O9" s="119"/>
      <c r="P9" s="119"/>
      <c r="Q9" s="171"/>
      <c r="R9" s="171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198"/>
      <c r="AH9" s="199"/>
      <c r="AI9" s="199"/>
      <c r="AJ9" s="200"/>
      <c r="AK9" s="203"/>
      <c r="AL9" s="40" t="s">
        <v>1219</v>
      </c>
      <c r="AM9" s="46" t="s">
        <v>1217</v>
      </c>
      <c r="AN9" s="128">
        <v>0.5</v>
      </c>
      <c r="AO9" s="135"/>
      <c r="AP9" s="135"/>
      <c r="AQ9" s="137"/>
      <c r="AR9" s="81">
        <f>ROUND(ROUND(Q8*$AI$20,0)*AN9,0)</f>
        <v>277</v>
      </c>
      <c r="AS9" s="10"/>
    </row>
    <row r="10" spans="1:46" ht="14.1" x14ac:dyDescent="0.3">
      <c r="A10" s="7">
        <v>71</v>
      </c>
      <c r="B10" s="9" t="s">
        <v>20</v>
      </c>
      <c r="C10" s="6" t="s">
        <v>3702</v>
      </c>
      <c r="D10" s="198"/>
      <c r="E10" s="199"/>
      <c r="F10" s="200"/>
      <c r="G10" s="39"/>
      <c r="H10" s="1"/>
      <c r="I10" s="1"/>
      <c r="J10" s="119"/>
      <c r="K10" s="1"/>
      <c r="L10" s="119"/>
      <c r="M10" s="119"/>
      <c r="N10" s="119"/>
      <c r="O10" s="119"/>
      <c r="P10" s="119"/>
      <c r="Q10" s="171"/>
      <c r="R10" s="171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98"/>
      <c r="AH10" s="199"/>
      <c r="AI10" s="199"/>
      <c r="AJ10" s="200"/>
      <c r="AK10" s="140"/>
      <c r="AL10" s="55"/>
      <c r="AM10" s="44"/>
      <c r="AN10" s="135"/>
      <c r="AO10" s="204" t="s">
        <v>1218</v>
      </c>
      <c r="AP10" s="44">
        <v>5</v>
      </c>
      <c r="AQ10" s="161" t="s">
        <v>1385</v>
      </c>
      <c r="AR10" s="81">
        <f>ROUND(Q8*$AI$20,0)-AP10</f>
        <v>549</v>
      </c>
      <c r="AS10" s="10"/>
    </row>
    <row r="11" spans="1:46" ht="14.1" x14ac:dyDescent="0.3">
      <c r="A11" s="7">
        <v>71</v>
      </c>
      <c r="B11" s="9" t="s">
        <v>19</v>
      </c>
      <c r="C11" s="6" t="s">
        <v>3701</v>
      </c>
      <c r="D11" s="198"/>
      <c r="E11" s="199"/>
      <c r="F11" s="200"/>
      <c r="G11" s="39"/>
      <c r="H11" s="1"/>
      <c r="I11" s="1"/>
      <c r="J11" s="119"/>
      <c r="K11" s="1"/>
      <c r="L11" s="119"/>
      <c r="M11" s="119"/>
      <c r="N11" s="119"/>
      <c r="O11" s="119"/>
      <c r="P11" s="119"/>
      <c r="Q11" s="171"/>
      <c r="R11" s="171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198"/>
      <c r="AH11" s="199"/>
      <c r="AI11" s="199"/>
      <c r="AJ11" s="200"/>
      <c r="AK11" s="202" t="s">
        <v>1387</v>
      </c>
      <c r="AL11" s="140" t="s">
        <v>1220</v>
      </c>
      <c r="AM11" s="44" t="s">
        <v>1217</v>
      </c>
      <c r="AN11" s="135">
        <v>0.7</v>
      </c>
      <c r="AO11" s="205"/>
      <c r="AP11" s="134"/>
      <c r="AQ11" s="138"/>
      <c r="AR11" s="81">
        <f>ROUND(ROUND(Q8*$AI$20,0)*AN11,0)-AP10</f>
        <v>383</v>
      </c>
      <c r="AS11" s="10"/>
    </row>
    <row r="12" spans="1:46" ht="14.1" x14ac:dyDescent="0.3">
      <c r="A12" s="7">
        <v>71</v>
      </c>
      <c r="B12" s="9" t="s">
        <v>18</v>
      </c>
      <c r="C12" s="6" t="s">
        <v>3700</v>
      </c>
      <c r="D12" s="198"/>
      <c r="E12" s="199"/>
      <c r="F12" s="200"/>
      <c r="G12" s="39"/>
      <c r="H12" s="1"/>
      <c r="I12" s="1"/>
      <c r="J12" s="119"/>
      <c r="K12" s="1"/>
      <c r="L12" s="119"/>
      <c r="M12" s="119"/>
      <c r="N12" s="119"/>
      <c r="O12" s="119"/>
      <c r="P12" s="119"/>
      <c r="Q12" s="171"/>
      <c r="R12" s="171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198"/>
      <c r="AH12" s="199"/>
      <c r="AI12" s="199"/>
      <c r="AJ12" s="200"/>
      <c r="AK12" s="203"/>
      <c r="AL12" s="40" t="s">
        <v>1219</v>
      </c>
      <c r="AM12" s="46" t="s">
        <v>1217</v>
      </c>
      <c r="AN12" s="128">
        <v>0.5</v>
      </c>
      <c r="AO12" s="206"/>
      <c r="AP12" s="127"/>
      <c r="AQ12" s="136"/>
      <c r="AR12" s="81">
        <f>ROUND(ROUND(Q8*$AI$20,0)*AN12,0)-AP10</f>
        <v>272</v>
      </c>
      <c r="AS12" s="10"/>
    </row>
    <row r="13" spans="1:46" ht="14.25" customHeight="1" x14ac:dyDescent="0.3">
      <c r="A13" s="7">
        <v>71</v>
      </c>
      <c r="B13" s="9">
        <v>8343</v>
      </c>
      <c r="C13" s="6" t="s">
        <v>3699</v>
      </c>
      <c r="D13" s="198"/>
      <c r="E13" s="199"/>
      <c r="F13" s="200"/>
      <c r="G13" s="39"/>
      <c r="H13" s="1"/>
      <c r="I13" s="1"/>
      <c r="J13" s="119"/>
      <c r="K13" s="1"/>
      <c r="L13" s="119"/>
      <c r="M13" s="119"/>
      <c r="N13" s="119"/>
      <c r="O13" s="119"/>
      <c r="P13" s="119"/>
      <c r="Q13" s="171"/>
      <c r="R13" s="171"/>
      <c r="S13" s="1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98"/>
      <c r="AH13" s="199"/>
      <c r="AI13" s="199"/>
      <c r="AJ13" s="200"/>
      <c r="AK13" s="140"/>
      <c r="AL13" s="55"/>
      <c r="AM13" s="44"/>
      <c r="AN13" s="135"/>
      <c r="AO13" s="135"/>
      <c r="AP13" s="135"/>
      <c r="AQ13" s="137"/>
      <c r="AR13" s="81">
        <f>ROUND(ROUND(Q8*AD14,0)*$AI$20,0)</f>
        <v>535</v>
      </c>
      <c r="AS13" s="10"/>
    </row>
    <row r="14" spans="1:46" ht="14.1" x14ac:dyDescent="0.3">
      <c r="A14" s="7">
        <v>71</v>
      </c>
      <c r="B14" s="9">
        <v>8344</v>
      </c>
      <c r="C14" s="6" t="s">
        <v>3698</v>
      </c>
      <c r="D14" s="106"/>
      <c r="E14" s="107"/>
      <c r="F14" s="108"/>
      <c r="G14" s="39"/>
      <c r="H14" s="1"/>
      <c r="I14" s="1"/>
      <c r="J14" s="119"/>
      <c r="K14" s="1"/>
      <c r="L14" s="119"/>
      <c r="M14" s="119"/>
      <c r="N14" s="119"/>
      <c r="O14" s="119"/>
      <c r="P14" s="119"/>
      <c r="Q14" s="171"/>
      <c r="R14" s="171"/>
      <c r="S14" s="1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198"/>
      <c r="AH14" s="199"/>
      <c r="AI14" s="199"/>
      <c r="AJ14" s="200"/>
      <c r="AK14" s="202" t="s">
        <v>1387</v>
      </c>
      <c r="AL14" s="140" t="s">
        <v>1220</v>
      </c>
      <c r="AM14" s="44" t="s">
        <v>1217</v>
      </c>
      <c r="AN14" s="135">
        <v>0.7</v>
      </c>
      <c r="AO14" s="135"/>
      <c r="AP14" s="135"/>
      <c r="AQ14" s="137"/>
      <c r="AR14" s="81">
        <f>ROUND(ROUND(ROUND(Q8*AD14:AD14,0)*$AI$20,0)*AN14,0)</f>
        <v>375</v>
      </c>
      <c r="AS14" s="10"/>
    </row>
    <row r="15" spans="1:46" ht="14.1" x14ac:dyDescent="0.3">
      <c r="A15" s="7">
        <v>71</v>
      </c>
      <c r="B15" s="9" t="s">
        <v>17</v>
      </c>
      <c r="C15" s="6" t="s">
        <v>3697</v>
      </c>
      <c r="D15" s="106"/>
      <c r="E15" s="107"/>
      <c r="F15" s="108"/>
      <c r="G15" s="39"/>
      <c r="H15" s="1"/>
      <c r="I15" s="1"/>
      <c r="J15" s="119"/>
      <c r="K15" s="1"/>
      <c r="L15" s="119"/>
      <c r="M15" s="119"/>
      <c r="N15" s="119"/>
      <c r="O15" s="119"/>
      <c r="P15" s="119"/>
      <c r="Q15" s="171"/>
      <c r="R15" s="171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198"/>
      <c r="AH15" s="199"/>
      <c r="AI15" s="199"/>
      <c r="AJ15" s="200"/>
      <c r="AK15" s="203"/>
      <c r="AL15" s="40" t="s">
        <v>1219</v>
      </c>
      <c r="AM15" s="46" t="s">
        <v>1217</v>
      </c>
      <c r="AN15" s="128">
        <v>0.5</v>
      </c>
      <c r="AO15" s="135"/>
      <c r="AP15" s="135"/>
      <c r="AQ15" s="137"/>
      <c r="AR15" s="81">
        <f>ROUND(ROUND(ROUND(Q8*AD14,0)*$AI$20,0)*AN15,0)</f>
        <v>268</v>
      </c>
      <c r="AS15" s="10"/>
    </row>
    <row r="16" spans="1:46" ht="14.1" x14ac:dyDescent="0.3">
      <c r="A16" s="7">
        <v>71</v>
      </c>
      <c r="B16" s="9" t="s">
        <v>16</v>
      </c>
      <c r="C16" s="6" t="s">
        <v>3696</v>
      </c>
      <c r="D16" s="106"/>
      <c r="E16" s="107"/>
      <c r="F16" s="108"/>
      <c r="G16" s="39"/>
      <c r="H16" s="1"/>
      <c r="I16" s="1"/>
      <c r="J16" s="119"/>
      <c r="K16" s="1"/>
      <c r="L16" s="119"/>
      <c r="M16" s="119"/>
      <c r="N16" s="119"/>
      <c r="O16" s="119"/>
      <c r="P16" s="119"/>
      <c r="Q16" s="171"/>
      <c r="R16" s="171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98"/>
      <c r="AH16" s="199"/>
      <c r="AI16" s="199"/>
      <c r="AJ16" s="200"/>
      <c r="AK16" s="140"/>
      <c r="AL16" s="55"/>
      <c r="AM16" s="44"/>
      <c r="AN16" s="135"/>
      <c r="AO16" s="204" t="s">
        <v>1218</v>
      </c>
      <c r="AP16" s="44">
        <v>5</v>
      </c>
      <c r="AQ16" s="161" t="s">
        <v>1385</v>
      </c>
      <c r="AR16" s="81">
        <f>ROUND(ROUND(Q8*AD14,0)*$AI$20,0)-AP16</f>
        <v>530</v>
      </c>
      <c r="AS16" s="10"/>
    </row>
    <row r="17" spans="1:45" ht="14.1" x14ac:dyDescent="0.3">
      <c r="A17" s="7">
        <v>71</v>
      </c>
      <c r="B17" s="9" t="s">
        <v>15</v>
      </c>
      <c r="C17" s="6" t="s">
        <v>3695</v>
      </c>
      <c r="D17" s="106"/>
      <c r="E17" s="107"/>
      <c r="F17" s="108"/>
      <c r="G17" s="39"/>
      <c r="H17" s="1"/>
      <c r="I17" s="1"/>
      <c r="J17" s="119"/>
      <c r="K17" s="1"/>
      <c r="L17" s="119"/>
      <c r="M17" s="119"/>
      <c r="N17" s="119"/>
      <c r="O17" s="119"/>
      <c r="P17" s="119"/>
      <c r="Q17" s="171"/>
      <c r="R17" s="171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198"/>
      <c r="AH17" s="199"/>
      <c r="AI17" s="199"/>
      <c r="AJ17" s="200"/>
      <c r="AK17" s="202" t="s">
        <v>1387</v>
      </c>
      <c r="AL17" s="140" t="s">
        <v>1220</v>
      </c>
      <c r="AM17" s="44" t="s">
        <v>1217</v>
      </c>
      <c r="AN17" s="135">
        <v>0.7</v>
      </c>
      <c r="AO17" s="205"/>
      <c r="AP17" s="134"/>
      <c r="AQ17" s="138"/>
      <c r="AR17" s="81">
        <f>ROUND(ROUND(ROUND(Q8*AD14,0)*$AI$20,0)*AN17,0)-AP16</f>
        <v>370</v>
      </c>
      <c r="AS17" s="10"/>
    </row>
    <row r="18" spans="1:45" ht="14.1" x14ac:dyDescent="0.3">
      <c r="A18" s="7">
        <v>71</v>
      </c>
      <c r="B18" s="9" t="s">
        <v>14</v>
      </c>
      <c r="C18" s="6" t="s">
        <v>3694</v>
      </c>
      <c r="D18" s="106"/>
      <c r="E18" s="107"/>
      <c r="F18" s="108"/>
      <c r="G18" s="39"/>
      <c r="H18" s="1"/>
      <c r="I18" s="1"/>
      <c r="J18" s="119"/>
      <c r="K18" s="1"/>
      <c r="L18" s="119"/>
      <c r="M18" s="119"/>
      <c r="N18" s="119"/>
      <c r="O18" s="119"/>
      <c r="P18" s="119"/>
      <c r="Q18" s="171"/>
      <c r="R18" s="171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198"/>
      <c r="AH18" s="199"/>
      <c r="AI18" s="199"/>
      <c r="AJ18" s="200"/>
      <c r="AK18" s="203"/>
      <c r="AL18" s="40" t="s">
        <v>1219</v>
      </c>
      <c r="AM18" s="46" t="s">
        <v>1217</v>
      </c>
      <c r="AN18" s="128">
        <v>0.5</v>
      </c>
      <c r="AO18" s="206"/>
      <c r="AP18" s="127"/>
      <c r="AQ18" s="136"/>
      <c r="AR18" s="81">
        <f>ROUND(ROUND(ROUND(Q8*AD14,0)*$AI$20,0)*AN18,0)-AP16</f>
        <v>263</v>
      </c>
      <c r="AS18" s="10"/>
    </row>
    <row r="19" spans="1:45" ht="14.1" x14ac:dyDescent="0.3">
      <c r="A19" s="7">
        <v>71</v>
      </c>
      <c r="B19" s="9">
        <v>8351</v>
      </c>
      <c r="C19" s="6" t="s">
        <v>3693</v>
      </c>
      <c r="D19" s="106"/>
      <c r="E19" s="107"/>
      <c r="F19" s="108"/>
      <c r="G19" s="42" t="s">
        <v>1270</v>
      </c>
      <c r="H19" s="30"/>
      <c r="I19" s="30"/>
      <c r="J19" s="54"/>
      <c r="K19" s="30"/>
      <c r="L19" s="54"/>
      <c r="M19" s="54"/>
      <c r="N19" s="54"/>
      <c r="O19" s="54"/>
      <c r="P19" s="54"/>
      <c r="Q19" s="175"/>
      <c r="R19" s="175"/>
      <c r="S19" s="30"/>
      <c r="T19" s="30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98"/>
      <c r="AH19" s="199"/>
      <c r="AI19" s="199"/>
      <c r="AJ19" s="200"/>
      <c r="AK19" s="172"/>
      <c r="AL19" s="45"/>
      <c r="AM19" s="54"/>
      <c r="AN19" s="174"/>
      <c r="AO19" s="174"/>
      <c r="AP19" s="174"/>
      <c r="AQ19" s="173"/>
      <c r="AR19" s="81">
        <f>ROUND(Q20*$AI$20,0)</f>
        <v>506</v>
      </c>
      <c r="AS19" s="10"/>
    </row>
    <row r="20" spans="1:45" ht="14.1" x14ac:dyDescent="0.3">
      <c r="A20" s="7">
        <v>71</v>
      </c>
      <c r="B20" s="9">
        <v>8352</v>
      </c>
      <c r="C20" s="6" t="s">
        <v>3692</v>
      </c>
      <c r="D20" s="106"/>
      <c r="E20" s="107"/>
      <c r="F20" s="108"/>
      <c r="G20" s="39"/>
      <c r="H20" s="1"/>
      <c r="I20" s="1"/>
      <c r="J20" s="119"/>
      <c r="K20" s="1"/>
      <c r="L20" s="119"/>
      <c r="M20" s="119"/>
      <c r="N20" s="119"/>
      <c r="O20" s="119"/>
      <c r="P20" s="119"/>
      <c r="Q20" s="201">
        <f>'26障害児入所施設(基本２)'!$Q$20</f>
        <v>723</v>
      </c>
      <c r="R20" s="201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106"/>
      <c r="AH20" s="122" t="s">
        <v>1217</v>
      </c>
      <c r="AI20" s="245">
        <v>0.7</v>
      </c>
      <c r="AJ20" s="246"/>
      <c r="AK20" s="202" t="s">
        <v>1387</v>
      </c>
      <c r="AL20" s="140" t="s">
        <v>1220</v>
      </c>
      <c r="AM20" s="44" t="s">
        <v>1217</v>
      </c>
      <c r="AN20" s="135">
        <v>0.7</v>
      </c>
      <c r="AO20" s="135"/>
      <c r="AP20" s="135"/>
      <c r="AQ20" s="137"/>
      <c r="AR20" s="81">
        <f>ROUND(ROUND(Q20*$AI$20,0)*AN20,0)</f>
        <v>354</v>
      </c>
      <c r="AS20" s="10"/>
    </row>
    <row r="21" spans="1:45" ht="14.1" x14ac:dyDescent="0.3">
      <c r="A21" s="7">
        <v>71</v>
      </c>
      <c r="B21" s="9" t="s">
        <v>13</v>
      </c>
      <c r="C21" s="6" t="s">
        <v>3691</v>
      </c>
      <c r="D21" s="106"/>
      <c r="E21" s="107"/>
      <c r="F21" s="108"/>
      <c r="G21" s="39"/>
      <c r="H21" s="1"/>
      <c r="I21" s="1"/>
      <c r="J21" s="119"/>
      <c r="K21" s="1"/>
      <c r="L21" s="119"/>
      <c r="M21" s="119"/>
      <c r="N21" s="119"/>
      <c r="O21" s="119"/>
      <c r="P21" s="119"/>
      <c r="Q21" s="171"/>
      <c r="R21" s="171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106"/>
      <c r="AH21" s="122"/>
      <c r="AI21" s="134"/>
      <c r="AJ21" s="138"/>
      <c r="AK21" s="203"/>
      <c r="AL21" s="40" t="s">
        <v>1219</v>
      </c>
      <c r="AM21" s="46" t="s">
        <v>1217</v>
      </c>
      <c r="AN21" s="128">
        <v>0.5</v>
      </c>
      <c r="AO21" s="135"/>
      <c r="AP21" s="135"/>
      <c r="AQ21" s="137"/>
      <c r="AR21" s="81">
        <f>ROUND(ROUND(Q20*$AI$20,0)*AN21,0)</f>
        <v>253</v>
      </c>
      <c r="AS21" s="10"/>
    </row>
    <row r="22" spans="1:45" ht="14.1" x14ac:dyDescent="0.3">
      <c r="A22" s="7">
        <v>71</v>
      </c>
      <c r="B22" s="9" t="s">
        <v>12</v>
      </c>
      <c r="C22" s="6" t="s">
        <v>3690</v>
      </c>
      <c r="D22" s="106"/>
      <c r="E22" s="107"/>
      <c r="F22" s="108"/>
      <c r="G22" s="39"/>
      <c r="H22" s="1"/>
      <c r="I22" s="1"/>
      <c r="J22" s="119"/>
      <c r="K22" s="1"/>
      <c r="L22" s="119"/>
      <c r="M22" s="119"/>
      <c r="N22" s="119"/>
      <c r="O22" s="119"/>
      <c r="P22" s="119"/>
      <c r="Q22" s="171"/>
      <c r="R22" s="171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06"/>
      <c r="AH22" s="122"/>
      <c r="AI22" s="134"/>
      <c r="AJ22" s="138"/>
      <c r="AK22" s="140"/>
      <c r="AL22" s="55"/>
      <c r="AM22" s="44"/>
      <c r="AN22" s="135"/>
      <c r="AO22" s="204" t="s">
        <v>1218</v>
      </c>
      <c r="AP22" s="44">
        <v>5</v>
      </c>
      <c r="AQ22" s="161" t="s">
        <v>1385</v>
      </c>
      <c r="AR22" s="81">
        <f>ROUND(Q20*$AI$20,0)-AP22</f>
        <v>501</v>
      </c>
      <c r="AS22" s="10"/>
    </row>
    <row r="23" spans="1:45" ht="14.1" x14ac:dyDescent="0.3">
      <c r="A23" s="7">
        <v>71</v>
      </c>
      <c r="B23" s="9" t="s">
        <v>11</v>
      </c>
      <c r="C23" s="6" t="s">
        <v>3689</v>
      </c>
      <c r="D23" s="106"/>
      <c r="E23" s="107"/>
      <c r="F23" s="108"/>
      <c r="G23" s="39"/>
      <c r="H23" s="1"/>
      <c r="I23" s="1"/>
      <c r="J23" s="119"/>
      <c r="K23" s="1"/>
      <c r="L23" s="119"/>
      <c r="M23" s="119"/>
      <c r="N23" s="119"/>
      <c r="O23" s="119"/>
      <c r="P23" s="119"/>
      <c r="Q23" s="171"/>
      <c r="R23" s="171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106"/>
      <c r="AH23" s="122"/>
      <c r="AI23" s="134"/>
      <c r="AJ23" s="138"/>
      <c r="AK23" s="202" t="s">
        <v>1387</v>
      </c>
      <c r="AL23" s="140" t="s">
        <v>1220</v>
      </c>
      <c r="AM23" s="44" t="s">
        <v>1217</v>
      </c>
      <c r="AN23" s="135">
        <v>0.7</v>
      </c>
      <c r="AO23" s="205"/>
      <c r="AP23" s="134"/>
      <c r="AQ23" s="138"/>
      <c r="AR23" s="81">
        <f>ROUND(ROUND(Q20*$AI$20,0)*AN23,0)-AP22</f>
        <v>349</v>
      </c>
      <c r="AS23" s="10"/>
    </row>
    <row r="24" spans="1:45" ht="14.1" x14ac:dyDescent="0.3">
      <c r="A24" s="7">
        <v>71</v>
      </c>
      <c r="B24" s="9" t="s">
        <v>10</v>
      </c>
      <c r="C24" s="6" t="s">
        <v>3688</v>
      </c>
      <c r="D24" s="106"/>
      <c r="E24" s="107"/>
      <c r="F24" s="108"/>
      <c r="G24" s="39"/>
      <c r="H24" s="1"/>
      <c r="I24" s="1"/>
      <c r="J24" s="119"/>
      <c r="K24" s="1"/>
      <c r="L24" s="119"/>
      <c r="M24" s="119"/>
      <c r="N24" s="119"/>
      <c r="O24" s="119"/>
      <c r="P24" s="119"/>
      <c r="Q24" s="171"/>
      <c r="R24" s="171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106"/>
      <c r="AH24" s="122"/>
      <c r="AI24" s="134"/>
      <c r="AJ24" s="138"/>
      <c r="AK24" s="203"/>
      <c r="AL24" s="40" t="s">
        <v>1219</v>
      </c>
      <c r="AM24" s="46" t="s">
        <v>1217</v>
      </c>
      <c r="AN24" s="128">
        <v>0.5</v>
      </c>
      <c r="AO24" s="206"/>
      <c r="AP24" s="127"/>
      <c r="AQ24" s="136"/>
      <c r="AR24" s="81">
        <f>ROUND(ROUND(Q20*$AI$20,0)*AN24,0)-AP22</f>
        <v>248</v>
      </c>
      <c r="AS24" s="10"/>
    </row>
    <row r="25" spans="1:45" ht="14.1" x14ac:dyDescent="0.3">
      <c r="A25" s="7">
        <v>71</v>
      </c>
      <c r="B25" s="9">
        <v>8353</v>
      </c>
      <c r="C25" s="6" t="s">
        <v>3687</v>
      </c>
      <c r="D25" s="106"/>
      <c r="E25" s="107"/>
      <c r="F25" s="108"/>
      <c r="G25" s="39"/>
      <c r="H25" s="1"/>
      <c r="I25" s="1"/>
      <c r="J25" s="119"/>
      <c r="K25" s="1"/>
      <c r="L25" s="119"/>
      <c r="M25" s="119"/>
      <c r="N25" s="119"/>
      <c r="O25" s="119"/>
      <c r="P25" s="119"/>
      <c r="Q25" s="171"/>
      <c r="R25" s="171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61"/>
      <c r="AH25" s="51"/>
      <c r="AI25" s="51"/>
      <c r="AJ25" s="71"/>
      <c r="AK25" s="140"/>
      <c r="AL25" s="55"/>
      <c r="AM25" s="44"/>
      <c r="AN25" s="135"/>
      <c r="AO25" s="135"/>
      <c r="AP25" s="135"/>
      <c r="AQ25" s="137"/>
      <c r="AR25" s="81">
        <f>ROUND(ROUND(Q20*AD26,0)*$AI$20,0)</f>
        <v>489</v>
      </c>
      <c r="AS25" s="10"/>
    </row>
    <row r="26" spans="1:45" ht="14.1" x14ac:dyDescent="0.3">
      <c r="A26" s="7">
        <v>71</v>
      </c>
      <c r="B26" s="9">
        <v>8354</v>
      </c>
      <c r="C26" s="6" t="s">
        <v>3686</v>
      </c>
      <c r="D26" s="106"/>
      <c r="E26" s="107"/>
      <c r="F26" s="108"/>
      <c r="G26" s="39"/>
      <c r="H26" s="1"/>
      <c r="I26" s="1"/>
      <c r="J26" s="119"/>
      <c r="K26" s="1"/>
      <c r="L26" s="119"/>
      <c r="M26" s="119"/>
      <c r="N26" s="119"/>
      <c r="O26" s="119"/>
      <c r="P26" s="119"/>
      <c r="Q26" s="171"/>
      <c r="R26" s="171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61"/>
      <c r="AH26" s="51"/>
      <c r="AI26" s="51"/>
      <c r="AJ26" s="71"/>
      <c r="AK26" s="202" t="s">
        <v>1387</v>
      </c>
      <c r="AL26" s="140" t="s">
        <v>1220</v>
      </c>
      <c r="AM26" s="44" t="s">
        <v>1217</v>
      </c>
      <c r="AN26" s="135">
        <v>0.7</v>
      </c>
      <c r="AO26" s="135"/>
      <c r="AP26" s="135"/>
      <c r="AQ26" s="137"/>
      <c r="AR26" s="81">
        <f>ROUND(ROUND(ROUND(Q20*AD26:AD26,0)*$AI$20,0)*AN26,0)</f>
        <v>342</v>
      </c>
      <c r="AS26" s="10"/>
    </row>
    <row r="27" spans="1:45" ht="14.1" x14ac:dyDescent="0.3">
      <c r="A27" s="7">
        <v>71</v>
      </c>
      <c r="B27" s="9" t="s">
        <v>9</v>
      </c>
      <c r="C27" s="6" t="s">
        <v>3685</v>
      </c>
      <c r="D27" s="106"/>
      <c r="E27" s="107"/>
      <c r="F27" s="108"/>
      <c r="G27" s="39"/>
      <c r="H27" s="1"/>
      <c r="I27" s="1"/>
      <c r="J27" s="119"/>
      <c r="K27" s="1"/>
      <c r="L27" s="119"/>
      <c r="M27" s="119"/>
      <c r="N27" s="119"/>
      <c r="O27" s="119"/>
      <c r="P27" s="119"/>
      <c r="Q27" s="171"/>
      <c r="R27" s="171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106"/>
      <c r="AH27" s="122"/>
      <c r="AI27" s="134"/>
      <c r="AJ27" s="138"/>
      <c r="AK27" s="203"/>
      <c r="AL27" s="40" t="s">
        <v>1219</v>
      </c>
      <c r="AM27" s="46" t="s">
        <v>1217</v>
      </c>
      <c r="AN27" s="128">
        <v>0.5</v>
      </c>
      <c r="AO27" s="135"/>
      <c r="AP27" s="135"/>
      <c r="AQ27" s="137"/>
      <c r="AR27" s="81">
        <f>ROUND(ROUND(ROUND(Q20*AD26,0)*$AI$20,0)*AN27,0)</f>
        <v>245</v>
      </c>
      <c r="AS27" s="10"/>
    </row>
    <row r="28" spans="1:45" ht="14.1" x14ac:dyDescent="0.3">
      <c r="A28" s="7">
        <v>71</v>
      </c>
      <c r="B28" s="9" t="s">
        <v>8</v>
      </c>
      <c r="C28" s="6" t="s">
        <v>3684</v>
      </c>
      <c r="D28" s="106"/>
      <c r="E28" s="107"/>
      <c r="F28" s="108"/>
      <c r="G28" s="39"/>
      <c r="H28" s="1"/>
      <c r="I28" s="1"/>
      <c r="J28" s="119"/>
      <c r="K28" s="1"/>
      <c r="L28" s="119"/>
      <c r="M28" s="119"/>
      <c r="N28" s="119"/>
      <c r="O28" s="119"/>
      <c r="P28" s="119"/>
      <c r="Q28" s="171"/>
      <c r="R28" s="171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06"/>
      <c r="AH28" s="122"/>
      <c r="AI28" s="134"/>
      <c r="AJ28" s="138"/>
      <c r="AK28" s="140"/>
      <c r="AL28" s="55"/>
      <c r="AM28" s="44"/>
      <c r="AN28" s="135"/>
      <c r="AO28" s="204" t="s">
        <v>1218</v>
      </c>
      <c r="AP28" s="44">
        <v>5</v>
      </c>
      <c r="AQ28" s="161" t="s">
        <v>1385</v>
      </c>
      <c r="AR28" s="81">
        <f>ROUND(ROUND(Q20*AD26,0)*$AI$20,0)-AP28</f>
        <v>484</v>
      </c>
      <c r="AS28" s="10"/>
    </row>
    <row r="29" spans="1:45" ht="14.1" x14ac:dyDescent="0.3">
      <c r="A29" s="7">
        <v>71</v>
      </c>
      <c r="B29" s="9" t="s">
        <v>7</v>
      </c>
      <c r="C29" s="6" t="s">
        <v>3683</v>
      </c>
      <c r="D29" s="106"/>
      <c r="E29" s="107"/>
      <c r="F29" s="108"/>
      <c r="G29" s="39"/>
      <c r="H29" s="1"/>
      <c r="I29" s="1"/>
      <c r="J29" s="119"/>
      <c r="K29" s="1"/>
      <c r="L29" s="119"/>
      <c r="M29" s="119"/>
      <c r="N29" s="119"/>
      <c r="O29" s="119"/>
      <c r="P29" s="119"/>
      <c r="Q29" s="171"/>
      <c r="R29" s="171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106"/>
      <c r="AH29" s="122"/>
      <c r="AI29" s="134"/>
      <c r="AJ29" s="138"/>
      <c r="AK29" s="202" t="s">
        <v>1387</v>
      </c>
      <c r="AL29" s="140" t="s">
        <v>1220</v>
      </c>
      <c r="AM29" s="44" t="s">
        <v>1217</v>
      </c>
      <c r="AN29" s="135">
        <v>0.7</v>
      </c>
      <c r="AO29" s="205"/>
      <c r="AP29" s="134"/>
      <c r="AQ29" s="138"/>
      <c r="AR29" s="81">
        <f>ROUND(ROUND(ROUND(Q20*AD26,0)*$AI$20,0)*AN29,0)-AP28</f>
        <v>337</v>
      </c>
      <c r="AS29" s="10"/>
    </row>
    <row r="30" spans="1:45" ht="14.1" x14ac:dyDescent="0.3">
      <c r="A30" s="7">
        <v>71</v>
      </c>
      <c r="B30" s="9" t="s">
        <v>6</v>
      </c>
      <c r="C30" s="6" t="s">
        <v>3682</v>
      </c>
      <c r="D30" s="106"/>
      <c r="E30" s="107"/>
      <c r="F30" s="108"/>
      <c r="G30" s="37"/>
      <c r="H30" s="4"/>
      <c r="I30" s="4"/>
      <c r="J30" s="65"/>
      <c r="K30" s="4"/>
      <c r="L30" s="65"/>
      <c r="M30" s="65"/>
      <c r="N30" s="65"/>
      <c r="O30" s="65"/>
      <c r="P30" s="65"/>
      <c r="Q30" s="170"/>
      <c r="R30" s="170"/>
      <c r="S30" s="4"/>
      <c r="T30" s="17"/>
      <c r="U30" s="3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9"/>
      <c r="AG30" s="106"/>
      <c r="AH30" s="122"/>
      <c r="AI30" s="134"/>
      <c r="AJ30" s="138"/>
      <c r="AK30" s="203"/>
      <c r="AL30" s="40" t="s">
        <v>1219</v>
      </c>
      <c r="AM30" s="46" t="s">
        <v>1217</v>
      </c>
      <c r="AN30" s="128">
        <v>0.5</v>
      </c>
      <c r="AO30" s="206"/>
      <c r="AP30" s="127"/>
      <c r="AQ30" s="136"/>
      <c r="AR30" s="81">
        <f>ROUND(ROUND(ROUND(Q20*AD26,0)*$AI$20,0)*AN30,0)-AP28</f>
        <v>240</v>
      </c>
      <c r="AS30" s="10"/>
    </row>
    <row r="31" spans="1:45" ht="14.1" x14ac:dyDescent="0.3">
      <c r="A31" s="7">
        <v>71</v>
      </c>
      <c r="B31" s="9">
        <v>8361</v>
      </c>
      <c r="C31" s="6" t="s">
        <v>3681</v>
      </c>
      <c r="D31" s="106"/>
      <c r="E31" s="107"/>
      <c r="F31" s="108"/>
      <c r="G31" s="39" t="s">
        <v>1269</v>
      </c>
      <c r="H31" s="1"/>
      <c r="I31" s="1"/>
      <c r="J31" s="119"/>
      <c r="K31" s="1"/>
      <c r="L31" s="119"/>
      <c r="M31" s="119"/>
      <c r="N31" s="119"/>
      <c r="O31" s="119"/>
      <c r="P31" s="119"/>
      <c r="Q31" s="171"/>
      <c r="R31" s="171"/>
      <c r="S31" s="1"/>
      <c r="T31" s="1"/>
      <c r="U31" s="39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62"/>
      <c r="AG31" s="61"/>
      <c r="AH31" s="51"/>
      <c r="AI31" s="51"/>
      <c r="AJ31" s="71"/>
      <c r="AK31" s="172"/>
      <c r="AL31" s="45"/>
      <c r="AM31" s="54"/>
      <c r="AN31" s="174"/>
      <c r="AO31" s="174"/>
      <c r="AP31" s="174"/>
      <c r="AQ31" s="173"/>
      <c r="AR31" s="81">
        <f>ROUND(Q32*$AI$20,0)</f>
        <v>481</v>
      </c>
      <c r="AS31" s="10"/>
    </row>
    <row r="32" spans="1:45" ht="14.1" x14ac:dyDescent="0.3">
      <c r="A32" s="7">
        <v>71</v>
      </c>
      <c r="B32" s="9">
        <v>8362</v>
      </c>
      <c r="C32" s="6" t="s">
        <v>3680</v>
      </c>
      <c r="D32" s="106"/>
      <c r="E32" s="107"/>
      <c r="F32" s="108"/>
      <c r="G32" s="39"/>
      <c r="H32" s="1"/>
      <c r="I32" s="1"/>
      <c r="J32" s="119"/>
      <c r="K32" s="1"/>
      <c r="L32" s="119"/>
      <c r="M32" s="119"/>
      <c r="N32" s="119"/>
      <c r="O32" s="119"/>
      <c r="P32" s="119"/>
      <c r="Q32" s="201">
        <f>'26障害児入所施設(基本２)'!$Q$32</f>
        <v>687</v>
      </c>
      <c r="R32" s="201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61"/>
      <c r="AH32" s="51"/>
      <c r="AI32" s="51"/>
      <c r="AJ32" s="71"/>
      <c r="AK32" s="202" t="s">
        <v>1387</v>
      </c>
      <c r="AL32" s="140" t="s">
        <v>1220</v>
      </c>
      <c r="AM32" s="44" t="s">
        <v>1217</v>
      </c>
      <c r="AN32" s="135">
        <v>0.7</v>
      </c>
      <c r="AO32" s="135"/>
      <c r="AP32" s="135"/>
      <c r="AQ32" s="137"/>
      <c r="AR32" s="81">
        <f>ROUND(ROUND(Q32*$AI$20,0)*AN32,0)</f>
        <v>337</v>
      </c>
      <c r="AS32" s="10"/>
    </row>
    <row r="33" spans="1:45" ht="14.1" x14ac:dyDescent="0.3">
      <c r="A33" s="7">
        <v>71</v>
      </c>
      <c r="B33" s="9" t="s">
        <v>5</v>
      </c>
      <c r="C33" s="6" t="s">
        <v>3679</v>
      </c>
      <c r="D33" s="106"/>
      <c r="E33" s="107"/>
      <c r="F33" s="108"/>
      <c r="G33" s="39"/>
      <c r="H33" s="1"/>
      <c r="I33" s="1"/>
      <c r="J33" s="119"/>
      <c r="K33" s="1"/>
      <c r="L33" s="119"/>
      <c r="M33" s="119"/>
      <c r="N33" s="119"/>
      <c r="O33" s="119"/>
      <c r="P33" s="119"/>
      <c r="Q33" s="171"/>
      <c r="R33" s="171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106"/>
      <c r="AH33" s="122"/>
      <c r="AI33" s="134"/>
      <c r="AJ33" s="138"/>
      <c r="AK33" s="203"/>
      <c r="AL33" s="40" t="s">
        <v>1219</v>
      </c>
      <c r="AM33" s="46" t="s">
        <v>1217</v>
      </c>
      <c r="AN33" s="128">
        <v>0.5</v>
      </c>
      <c r="AO33" s="135"/>
      <c r="AP33" s="135"/>
      <c r="AQ33" s="137"/>
      <c r="AR33" s="81">
        <f>ROUND(ROUND(Q32*$AI$20,0)*AN33,0)</f>
        <v>241</v>
      </c>
      <c r="AS33" s="10"/>
    </row>
    <row r="34" spans="1:45" ht="14.1" x14ac:dyDescent="0.3">
      <c r="A34" s="7">
        <v>71</v>
      </c>
      <c r="B34" s="9" t="s">
        <v>4</v>
      </c>
      <c r="C34" s="6" t="s">
        <v>3678</v>
      </c>
      <c r="D34" s="106"/>
      <c r="E34" s="107"/>
      <c r="F34" s="108"/>
      <c r="G34" s="39"/>
      <c r="H34" s="1"/>
      <c r="I34" s="1"/>
      <c r="J34" s="119"/>
      <c r="K34" s="1"/>
      <c r="L34" s="119"/>
      <c r="M34" s="119"/>
      <c r="N34" s="119"/>
      <c r="O34" s="119"/>
      <c r="P34" s="119"/>
      <c r="Q34" s="171"/>
      <c r="R34" s="171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06"/>
      <c r="AH34" s="122"/>
      <c r="AI34" s="134"/>
      <c r="AJ34" s="138"/>
      <c r="AK34" s="140"/>
      <c r="AL34" s="55"/>
      <c r="AM34" s="44"/>
      <c r="AN34" s="135"/>
      <c r="AO34" s="204" t="s">
        <v>1218</v>
      </c>
      <c r="AP34" s="44">
        <v>5</v>
      </c>
      <c r="AQ34" s="161" t="s">
        <v>1385</v>
      </c>
      <c r="AR34" s="81">
        <f>ROUND(Q32*$AI$20,0)-AP34</f>
        <v>476</v>
      </c>
      <c r="AS34" s="10"/>
    </row>
    <row r="35" spans="1:45" ht="14.1" x14ac:dyDescent="0.3">
      <c r="A35" s="7">
        <v>71</v>
      </c>
      <c r="B35" s="9" t="s">
        <v>3</v>
      </c>
      <c r="C35" s="6" t="s">
        <v>3677</v>
      </c>
      <c r="D35" s="106"/>
      <c r="E35" s="107"/>
      <c r="F35" s="108"/>
      <c r="G35" s="39"/>
      <c r="H35" s="1"/>
      <c r="I35" s="1"/>
      <c r="J35" s="119"/>
      <c r="K35" s="1"/>
      <c r="L35" s="119"/>
      <c r="M35" s="119"/>
      <c r="N35" s="119"/>
      <c r="O35" s="119"/>
      <c r="P35" s="119"/>
      <c r="Q35" s="171"/>
      <c r="R35" s="171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106"/>
      <c r="AH35" s="122"/>
      <c r="AI35" s="134"/>
      <c r="AJ35" s="138"/>
      <c r="AK35" s="202" t="s">
        <v>1387</v>
      </c>
      <c r="AL35" s="140" t="s">
        <v>1220</v>
      </c>
      <c r="AM35" s="44" t="s">
        <v>1217</v>
      </c>
      <c r="AN35" s="135">
        <v>0.7</v>
      </c>
      <c r="AO35" s="205"/>
      <c r="AP35" s="134"/>
      <c r="AQ35" s="138"/>
      <c r="AR35" s="81">
        <f>ROUND(ROUND(Q32*$AI$20,0)*AN35,0)-AP34</f>
        <v>332</v>
      </c>
      <c r="AS35" s="10"/>
    </row>
    <row r="36" spans="1:45" ht="14.1" x14ac:dyDescent="0.3">
      <c r="A36" s="7">
        <v>71</v>
      </c>
      <c r="B36" s="9" t="s">
        <v>2</v>
      </c>
      <c r="C36" s="6" t="s">
        <v>3676</v>
      </c>
      <c r="D36" s="106"/>
      <c r="E36" s="107"/>
      <c r="F36" s="108"/>
      <c r="G36" s="39"/>
      <c r="H36" s="1"/>
      <c r="I36" s="1"/>
      <c r="J36" s="119"/>
      <c r="K36" s="1"/>
      <c r="L36" s="119"/>
      <c r="M36" s="119"/>
      <c r="N36" s="119"/>
      <c r="O36" s="119"/>
      <c r="P36" s="119"/>
      <c r="Q36" s="171"/>
      <c r="R36" s="171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106"/>
      <c r="AH36" s="122"/>
      <c r="AI36" s="134"/>
      <c r="AJ36" s="138"/>
      <c r="AK36" s="203"/>
      <c r="AL36" s="40" t="s">
        <v>1219</v>
      </c>
      <c r="AM36" s="46" t="s">
        <v>1217</v>
      </c>
      <c r="AN36" s="128">
        <v>0.5</v>
      </c>
      <c r="AO36" s="206"/>
      <c r="AP36" s="127"/>
      <c r="AQ36" s="136"/>
      <c r="AR36" s="81">
        <f>ROUND(ROUND(Q32*$AI$20,0)*AN36,0)-AP34</f>
        <v>236</v>
      </c>
      <c r="AS36" s="10"/>
    </row>
    <row r="37" spans="1:45" ht="14.1" x14ac:dyDescent="0.3">
      <c r="A37" s="7">
        <v>71</v>
      </c>
      <c r="B37" s="9">
        <v>8363</v>
      </c>
      <c r="C37" s="6" t="s">
        <v>3675</v>
      </c>
      <c r="D37" s="106"/>
      <c r="E37" s="107"/>
      <c r="F37" s="108"/>
      <c r="G37" s="39"/>
      <c r="H37" s="1"/>
      <c r="I37" s="1"/>
      <c r="J37" s="119"/>
      <c r="K37" s="1"/>
      <c r="L37" s="119"/>
      <c r="M37" s="119"/>
      <c r="N37" s="119"/>
      <c r="O37" s="119"/>
      <c r="P37" s="119"/>
      <c r="Q37" s="171"/>
      <c r="R37" s="171"/>
      <c r="S37" s="1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61"/>
      <c r="AH37" s="51"/>
      <c r="AI37" s="51"/>
      <c r="AJ37" s="71"/>
      <c r="AK37" s="140"/>
      <c r="AL37" s="55"/>
      <c r="AM37" s="44"/>
      <c r="AN37" s="135"/>
      <c r="AO37" s="135"/>
      <c r="AP37" s="135"/>
      <c r="AQ37" s="137"/>
      <c r="AR37" s="81">
        <f>ROUND(ROUND(Q32*AD38,0)*$AI$20,0)</f>
        <v>464</v>
      </c>
      <c r="AS37" s="10"/>
    </row>
    <row r="38" spans="1:45" ht="14.1" x14ac:dyDescent="0.3">
      <c r="A38" s="7">
        <v>71</v>
      </c>
      <c r="B38" s="9">
        <v>8364</v>
      </c>
      <c r="C38" s="6" t="s">
        <v>3674</v>
      </c>
      <c r="D38" s="106"/>
      <c r="E38" s="107"/>
      <c r="F38" s="108"/>
      <c r="G38" s="39"/>
      <c r="H38" s="1"/>
      <c r="I38" s="1"/>
      <c r="J38" s="119"/>
      <c r="K38" s="1"/>
      <c r="L38" s="119"/>
      <c r="M38" s="119"/>
      <c r="N38" s="119"/>
      <c r="O38" s="119"/>
      <c r="P38" s="119"/>
      <c r="Q38" s="171"/>
      <c r="R38" s="171"/>
      <c r="S38" s="1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61"/>
      <c r="AH38" s="51"/>
      <c r="AI38" s="51"/>
      <c r="AJ38" s="71"/>
      <c r="AK38" s="202" t="s">
        <v>1387</v>
      </c>
      <c r="AL38" s="140" t="s">
        <v>1220</v>
      </c>
      <c r="AM38" s="44" t="s">
        <v>1217</v>
      </c>
      <c r="AN38" s="135">
        <v>0.7</v>
      </c>
      <c r="AO38" s="135"/>
      <c r="AP38" s="135"/>
      <c r="AQ38" s="137"/>
      <c r="AR38" s="81">
        <f>ROUND(ROUND(ROUND(Q32*AD38:AD38,0)*$AI$20,0)*AN38,0)</f>
        <v>325</v>
      </c>
      <c r="AS38" s="10"/>
    </row>
    <row r="39" spans="1:45" ht="14.1" x14ac:dyDescent="0.3">
      <c r="A39" s="7">
        <v>71</v>
      </c>
      <c r="B39" s="9" t="s">
        <v>501</v>
      </c>
      <c r="C39" s="6" t="s">
        <v>3673</v>
      </c>
      <c r="D39" s="106"/>
      <c r="E39" s="107"/>
      <c r="F39" s="108"/>
      <c r="G39" s="39"/>
      <c r="H39" s="1"/>
      <c r="I39" s="1"/>
      <c r="J39" s="119"/>
      <c r="K39" s="1"/>
      <c r="L39" s="119"/>
      <c r="M39" s="119"/>
      <c r="N39" s="119"/>
      <c r="O39" s="119"/>
      <c r="P39" s="119"/>
      <c r="Q39" s="171"/>
      <c r="R39" s="171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106"/>
      <c r="AH39" s="122"/>
      <c r="AI39" s="134"/>
      <c r="AJ39" s="138"/>
      <c r="AK39" s="203"/>
      <c r="AL39" s="40" t="s">
        <v>1219</v>
      </c>
      <c r="AM39" s="46" t="s">
        <v>1217</v>
      </c>
      <c r="AN39" s="128">
        <v>0.5</v>
      </c>
      <c r="AO39" s="135"/>
      <c r="AP39" s="135"/>
      <c r="AQ39" s="137"/>
      <c r="AR39" s="81">
        <f>ROUND(ROUND(ROUND(Q32*AD38,0)*$AI$20,0)*AN39,0)</f>
        <v>232</v>
      </c>
      <c r="AS39" s="10"/>
    </row>
    <row r="40" spans="1:45" ht="14.1" x14ac:dyDescent="0.3">
      <c r="A40" s="7">
        <v>71</v>
      </c>
      <c r="B40" s="9" t="s">
        <v>500</v>
      </c>
      <c r="C40" s="6" t="s">
        <v>3672</v>
      </c>
      <c r="D40" s="106"/>
      <c r="E40" s="107"/>
      <c r="F40" s="108"/>
      <c r="G40" s="39"/>
      <c r="H40" s="1"/>
      <c r="I40" s="1"/>
      <c r="J40" s="119"/>
      <c r="K40" s="1"/>
      <c r="L40" s="119"/>
      <c r="M40" s="119"/>
      <c r="N40" s="119"/>
      <c r="O40" s="119"/>
      <c r="P40" s="119"/>
      <c r="Q40" s="171"/>
      <c r="R40" s="171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06"/>
      <c r="AH40" s="122"/>
      <c r="AI40" s="134"/>
      <c r="AJ40" s="138"/>
      <c r="AK40" s="140"/>
      <c r="AL40" s="55"/>
      <c r="AM40" s="44"/>
      <c r="AN40" s="135"/>
      <c r="AO40" s="204" t="s">
        <v>1218</v>
      </c>
      <c r="AP40" s="44">
        <v>5</v>
      </c>
      <c r="AQ40" s="161" t="s">
        <v>1385</v>
      </c>
      <c r="AR40" s="81">
        <f>ROUND(ROUND(Q32*AD38,0)*$AI$20,0)-AP40</f>
        <v>459</v>
      </c>
      <c r="AS40" s="10"/>
    </row>
    <row r="41" spans="1:45" ht="14.1" x14ac:dyDescent="0.3">
      <c r="A41" s="7">
        <v>71</v>
      </c>
      <c r="B41" s="9" t="s">
        <v>499</v>
      </c>
      <c r="C41" s="6" t="s">
        <v>3671</v>
      </c>
      <c r="D41" s="106"/>
      <c r="E41" s="107"/>
      <c r="F41" s="108"/>
      <c r="G41" s="39"/>
      <c r="H41" s="1"/>
      <c r="I41" s="1"/>
      <c r="J41" s="119"/>
      <c r="K41" s="1"/>
      <c r="L41" s="119"/>
      <c r="M41" s="119"/>
      <c r="N41" s="119"/>
      <c r="O41" s="119"/>
      <c r="P41" s="119"/>
      <c r="Q41" s="171"/>
      <c r="R41" s="171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106"/>
      <c r="AH41" s="122"/>
      <c r="AI41" s="134"/>
      <c r="AJ41" s="138"/>
      <c r="AK41" s="202" t="s">
        <v>1387</v>
      </c>
      <c r="AL41" s="140" t="s">
        <v>1220</v>
      </c>
      <c r="AM41" s="44" t="s">
        <v>1217</v>
      </c>
      <c r="AN41" s="135">
        <v>0.7</v>
      </c>
      <c r="AO41" s="205"/>
      <c r="AP41" s="134"/>
      <c r="AQ41" s="138"/>
      <c r="AR41" s="81">
        <f>ROUND(ROUND(ROUND(Q32*AD38,0)*$AI$20,0)*AN41,0)-AP40</f>
        <v>320</v>
      </c>
      <c r="AS41" s="10"/>
    </row>
    <row r="42" spans="1:45" ht="14.1" x14ac:dyDescent="0.3">
      <c r="A42" s="7">
        <v>71</v>
      </c>
      <c r="B42" s="9" t="s">
        <v>498</v>
      </c>
      <c r="C42" s="6" t="s">
        <v>3670</v>
      </c>
      <c r="D42" s="106"/>
      <c r="E42" s="107"/>
      <c r="F42" s="108"/>
      <c r="G42" s="39"/>
      <c r="H42" s="1"/>
      <c r="I42" s="1"/>
      <c r="J42" s="119"/>
      <c r="K42" s="1"/>
      <c r="L42" s="119"/>
      <c r="M42" s="119"/>
      <c r="N42" s="119"/>
      <c r="O42" s="119"/>
      <c r="P42" s="119"/>
      <c r="Q42" s="171"/>
      <c r="R42" s="171"/>
      <c r="S42" s="1"/>
      <c r="T42" s="38"/>
      <c r="U42" s="39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71"/>
      <c r="AG42" s="106"/>
      <c r="AH42" s="122"/>
      <c r="AI42" s="134"/>
      <c r="AJ42" s="138"/>
      <c r="AK42" s="203"/>
      <c r="AL42" s="40" t="s">
        <v>1219</v>
      </c>
      <c r="AM42" s="46" t="s">
        <v>1217</v>
      </c>
      <c r="AN42" s="128">
        <v>0.5</v>
      </c>
      <c r="AO42" s="206"/>
      <c r="AP42" s="127"/>
      <c r="AQ42" s="136"/>
      <c r="AR42" s="81">
        <f>ROUND(ROUND(ROUND(Q32*AD38,0)*$AI$20,0)*AN42,0)-AP40</f>
        <v>227</v>
      </c>
      <c r="AS42" s="10"/>
    </row>
    <row r="43" spans="1:45" ht="14.1" x14ac:dyDescent="0.3">
      <c r="A43" s="7">
        <v>71</v>
      </c>
      <c r="B43" s="9">
        <v>8371</v>
      </c>
      <c r="C43" s="6" t="s">
        <v>3669</v>
      </c>
      <c r="D43" s="106"/>
      <c r="E43" s="107"/>
      <c r="F43" s="108"/>
      <c r="G43" s="42" t="s">
        <v>1268</v>
      </c>
      <c r="H43" s="30"/>
      <c r="I43" s="30"/>
      <c r="J43" s="54"/>
      <c r="K43" s="30"/>
      <c r="L43" s="54"/>
      <c r="M43" s="54"/>
      <c r="N43" s="54"/>
      <c r="O43" s="54"/>
      <c r="P43" s="54"/>
      <c r="Q43" s="175"/>
      <c r="R43" s="175"/>
      <c r="S43" s="30"/>
      <c r="T43" s="30"/>
      <c r="U43" s="42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4"/>
      <c r="AG43" s="63"/>
      <c r="AH43" s="132"/>
      <c r="AI43" s="132"/>
      <c r="AJ43" s="62"/>
      <c r="AK43" s="172"/>
      <c r="AL43" s="45"/>
      <c r="AM43" s="54"/>
      <c r="AN43" s="174"/>
      <c r="AO43" s="174"/>
      <c r="AP43" s="174"/>
      <c r="AQ43" s="173"/>
      <c r="AR43" s="81">
        <f>ROUND(Q44*$AI$20,0)</f>
        <v>459</v>
      </c>
      <c r="AS43" s="10"/>
    </row>
    <row r="44" spans="1:45" ht="14.1" x14ac:dyDescent="0.3">
      <c r="A44" s="7">
        <v>71</v>
      </c>
      <c r="B44" s="9">
        <v>8372</v>
      </c>
      <c r="C44" s="6" t="s">
        <v>3668</v>
      </c>
      <c r="D44" s="106"/>
      <c r="E44" s="107"/>
      <c r="F44" s="108"/>
      <c r="G44" s="39"/>
      <c r="H44" s="1"/>
      <c r="I44" s="1"/>
      <c r="J44" s="119"/>
      <c r="K44" s="1"/>
      <c r="L44" s="119"/>
      <c r="M44" s="119"/>
      <c r="N44" s="119"/>
      <c r="O44" s="119"/>
      <c r="P44" s="119"/>
      <c r="Q44" s="201">
        <f>'26障害児入所施設(基本２)'!$Q$44</f>
        <v>656</v>
      </c>
      <c r="R44" s="201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61"/>
      <c r="AH44" s="51"/>
      <c r="AI44" s="51"/>
      <c r="AJ44" s="71"/>
      <c r="AK44" s="202" t="s">
        <v>1387</v>
      </c>
      <c r="AL44" s="140" t="s">
        <v>1220</v>
      </c>
      <c r="AM44" s="44" t="s">
        <v>1217</v>
      </c>
      <c r="AN44" s="135">
        <v>0.7</v>
      </c>
      <c r="AO44" s="135"/>
      <c r="AP44" s="135"/>
      <c r="AQ44" s="137"/>
      <c r="AR44" s="81">
        <f>ROUND(ROUND(Q44*$AI$20,0)*AN44,0)</f>
        <v>321</v>
      </c>
      <c r="AS44" s="10"/>
    </row>
    <row r="45" spans="1:45" ht="14.1" x14ac:dyDescent="0.3">
      <c r="A45" s="7">
        <v>71</v>
      </c>
      <c r="B45" s="9" t="s">
        <v>497</v>
      </c>
      <c r="C45" s="6" t="s">
        <v>3667</v>
      </c>
      <c r="D45" s="106"/>
      <c r="E45" s="107"/>
      <c r="F45" s="108"/>
      <c r="G45" s="39"/>
      <c r="H45" s="1"/>
      <c r="I45" s="1"/>
      <c r="J45" s="119"/>
      <c r="K45" s="1"/>
      <c r="L45" s="119"/>
      <c r="M45" s="119"/>
      <c r="N45" s="119"/>
      <c r="O45" s="119"/>
      <c r="P45" s="119"/>
      <c r="Q45" s="171"/>
      <c r="R45" s="171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106"/>
      <c r="AH45" s="122"/>
      <c r="AI45" s="134"/>
      <c r="AJ45" s="138"/>
      <c r="AK45" s="203"/>
      <c r="AL45" s="40" t="s">
        <v>1219</v>
      </c>
      <c r="AM45" s="46" t="s">
        <v>1217</v>
      </c>
      <c r="AN45" s="128">
        <v>0.5</v>
      </c>
      <c r="AO45" s="135"/>
      <c r="AP45" s="135"/>
      <c r="AQ45" s="137"/>
      <c r="AR45" s="81">
        <f>ROUND(ROUND(Q44*$AI$20,0)*AN45,0)</f>
        <v>230</v>
      </c>
      <c r="AS45" s="10"/>
    </row>
    <row r="46" spans="1:45" ht="14.1" x14ac:dyDescent="0.3">
      <c r="A46" s="7">
        <v>71</v>
      </c>
      <c r="B46" s="9" t="s">
        <v>496</v>
      </c>
      <c r="C46" s="6" t="s">
        <v>3666</v>
      </c>
      <c r="D46" s="106"/>
      <c r="E46" s="107"/>
      <c r="F46" s="108"/>
      <c r="G46" s="39"/>
      <c r="H46" s="1"/>
      <c r="I46" s="1"/>
      <c r="J46" s="119"/>
      <c r="K46" s="1"/>
      <c r="L46" s="119"/>
      <c r="M46" s="119"/>
      <c r="N46" s="119"/>
      <c r="O46" s="119"/>
      <c r="P46" s="119"/>
      <c r="Q46" s="171"/>
      <c r="R46" s="171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06"/>
      <c r="AH46" s="122"/>
      <c r="AI46" s="134"/>
      <c r="AJ46" s="138"/>
      <c r="AK46" s="140"/>
      <c r="AL46" s="55"/>
      <c r="AM46" s="44"/>
      <c r="AN46" s="135"/>
      <c r="AO46" s="204" t="s">
        <v>1218</v>
      </c>
      <c r="AP46" s="44">
        <v>5</v>
      </c>
      <c r="AQ46" s="161" t="s">
        <v>1385</v>
      </c>
      <c r="AR46" s="81">
        <f>ROUND(Q44*$AI$20,0)-AP46</f>
        <v>454</v>
      </c>
      <c r="AS46" s="10"/>
    </row>
    <row r="47" spans="1:45" ht="14.1" x14ac:dyDescent="0.3">
      <c r="A47" s="7">
        <v>71</v>
      </c>
      <c r="B47" s="9" t="s">
        <v>495</v>
      </c>
      <c r="C47" s="6" t="s">
        <v>3665</v>
      </c>
      <c r="D47" s="106"/>
      <c r="E47" s="107"/>
      <c r="F47" s="108"/>
      <c r="G47" s="39"/>
      <c r="H47" s="1"/>
      <c r="I47" s="1"/>
      <c r="J47" s="119"/>
      <c r="K47" s="1"/>
      <c r="L47" s="119"/>
      <c r="M47" s="119"/>
      <c r="N47" s="119"/>
      <c r="O47" s="119"/>
      <c r="P47" s="119"/>
      <c r="Q47" s="171"/>
      <c r="R47" s="171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106"/>
      <c r="AH47" s="122"/>
      <c r="AI47" s="134"/>
      <c r="AJ47" s="138"/>
      <c r="AK47" s="202" t="s">
        <v>1387</v>
      </c>
      <c r="AL47" s="140" t="s">
        <v>1220</v>
      </c>
      <c r="AM47" s="44" t="s">
        <v>1217</v>
      </c>
      <c r="AN47" s="135">
        <v>0.7</v>
      </c>
      <c r="AO47" s="205"/>
      <c r="AP47" s="134"/>
      <c r="AQ47" s="138"/>
      <c r="AR47" s="81">
        <f>ROUND(ROUND(Q44*$AI$20,0)*AN47,0)-AP46</f>
        <v>316</v>
      </c>
      <c r="AS47" s="10"/>
    </row>
    <row r="48" spans="1:45" ht="14.1" x14ac:dyDescent="0.3">
      <c r="A48" s="7">
        <v>71</v>
      </c>
      <c r="B48" s="9" t="s">
        <v>494</v>
      </c>
      <c r="C48" s="6" t="s">
        <v>3664</v>
      </c>
      <c r="D48" s="106"/>
      <c r="E48" s="107"/>
      <c r="F48" s="108"/>
      <c r="G48" s="39"/>
      <c r="H48" s="1"/>
      <c r="I48" s="1"/>
      <c r="J48" s="119"/>
      <c r="K48" s="1"/>
      <c r="L48" s="119"/>
      <c r="M48" s="119"/>
      <c r="N48" s="119"/>
      <c r="O48" s="119"/>
      <c r="P48" s="119"/>
      <c r="Q48" s="171"/>
      <c r="R48" s="171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106"/>
      <c r="AH48" s="122"/>
      <c r="AI48" s="134"/>
      <c r="AJ48" s="138"/>
      <c r="AK48" s="203"/>
      <c r="AL48" s="40" t="s">
        <v>1219</v>
      </c>
      <c r="AM48" s="46" t="s">
        <v>1217</v>
      </c>
      <c r="AN48" s="128">
        <v>0.5</v>
      </c>
      <c r="AO48" s="206"/>
      <c r="AP48" s="127"/>
      <c r="AQ48" s="136"/>
      <c r="AR48" s="81">
        <f>ROUND(ROUND(Q44*$AI$20,0)*AN48,0)-AP46</f>
        <v>225</v>
      </c>
      <c r="AS48" s="10"/>
    </row>
    <row r="49" spans="1:45" ht="14.1" x14ac:dyDescent="0.3">
      <c r="A49" s="7">
        <v>71</v>
      </c>
      <c r="B49" s="9">
        <v>8373</v>
      </c>
      <c r="C49" s="6" t="s">
        <v>3663</v>
      </c>
      <c r="D49" s="106"/>
      <c r="E49" s="107"/>
      <c r="F49" s="108"/>
      <c r="G49" s="39"/>
      <c r="H49" s="1"/>
      <c r="I49" s="1"/>
      <c r="J49" s="119"/>
      <c r="K49" s="1"/>
      <c r="L49" s="119"/>
      <c r="M49" s="119"/>
      <c r="N49" s="119"/>
      <c r="O49" s="119"/>
      <c r="P49" s="119"/>
      <c r="Q49" s="171"/>
      <c r="R49" s="171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61"/>
      <c r="AH49" s="51"/>
      <c r="AI49" s="51"/>
      <c r="AJ49" s="71"/>
      <c r="AK49" s="140"/>
      <c r="AL49" s="55"/>
      <c r="AM49" s="44"/>
      <c r="AN49" s="135"/>
      <c r="AO49" s="135"/>
      <c r="AP49" s="135"/>
      <c r="AQ49" s="137"/>
      <c r="AR49" s="81">
        <f>ROUND(ROUND(Q44*AD50,0)*$AI$20,0)</f>
        <v>443</v>
      </c>
      <c r="AS49" s="10"/>
    </row>
    <row r="50" spans="1:45" ht="14.1" x14ac:dyDescent="0.3">
      <c r="A50" s="7">
        <v>71</v>
      </c>
      <c r="B50" s="9">
        <v>8374</v>
      </c>
      <c r="C50" s="6" t="s">
        <v>3662</v>
      </c>
      <c r="D50" s="106"/>
      <c r="E50" s="107"/>
      <c r="F50" s="108"/>
      <c r="G50" s="39"/>
      <c r="H50" s="1"/>
      <c r="I50" s="1"/>
      <c r="J50" s="119"/>
      <c r="K50" s="1"/>
      <c r="L50" s="119"/>
      <c r="M50" s="119"/>
      <c r="N50" s="119"/>
      <c r="O50" s="119"/>
      <c r="P50" s="119"/>
      <c r="Q50" s="171"/>
      <c r="R50" s="171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61"/>
      <c r="AH50" s="51"/>
      <c r="AI50" s="51"/>
      <c r="AJ50" s="71"/>
      <c r="AK50" s="202" t="s">
        <v>1387</v>
      </c>
      <c r="AL50" s="140" t="s">
        <v>1220</v>
      </c>
      <c r="AM50" s="44" t="s">
        <v>1217</v>
      </c>
      <c r="AN50" s="135">
        <v>0.7</v>
      </c>
      <c r="AO50" s="135"/>
      <c r="AP50" s="135"/>
      <c r="AQ50" s="137"/>
      <c r="AR50" s="81">
        <f>ROUND(ROUND(ROUND(Q44*AD50:AD50,0)*$AI$20,0)*AN50,0)</f>
        <v>310</v>
      </c>
      <c r="AS50" s="10"/>
    </row>
    <row r="51" spans="1:45" ht="14.1" x14ac:dyDescent="0.3">
      <c r="A51" s="7">
        <v>71</v>
      </c>
      <c r="B51" s="9" t="s">
        <v>493</v>
      </c>
      <c r="C51" s="6" t="s">
        <v>3661</v>
      </c>
      <c r="D51" s="106"/>
      <c r="E51" s="107"/>
      <c r="F51" s="108"/>
      <c r="G51" s="39"/>
      <c r="H51" s="1"/>
      <c r="I51" s="1"/>
      <c r="J51" s="119"/>
      <c r="K51" s="1"/>
      <c r="L51" s="119"/>
      <c r="M51" s="119"/>
      <c r="N51" s="119"/>
      <c r="O51" s="119"/>
      <c r="P51" s="119"/>
      <c r="Q51" s="171"/>
      <c r="R51" s="171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106"/>
      <c r="AH51" s="122"/>
      <c r="AI51" s="134"/>
      <c r="AJ51" s="138"/>
      <c r="AK51" s="203"/>
      <c r="AL51" s="40" t="s">
        <v>1219</v>
      </c>
      <c r="AM51" s="46" t="s">
        <v>1217</v>
      </c>
      <c r="AN51" s="128">
        <v>0.5</v>
      </c>
      <c r="AO51" s="135"/>
      <c r="AP51" s="135"/>
      <c r="AQ51" s="137"/>
      <c r="AR51" s="81">
        <f>ROUND(ROUND(ROUND(Q44*AD50,0)*$AI$20,0)*AN51,0)</f>
        <v>222</v>
      </c>
      <c r="AS51" s="10"/>
    </row>
    <row r="52" spans="1:45" ht="14.1" x14ac:dyDescent="0.3">
      <c r="A52" s="7">
        <v>71</v>
      </c>
      <c r="B52" s="9" t="s">
        <v>492</v>
      </c>
      <c r="C52" s="6" t="s">
        <v>3660</v>
      </c>
      <c r="D52" s="106"/>
      <c r="E52" s="107"/>
      <c r="F52" s="108"/>
      <c r="G52" s="39"/>
      <c r="H52" s="1"/>
      <c r="I52" s="1"/>
      <c r="J52" s="119"/>
      <c r="K52" s="1"/>
      <c r="L52" s="119"/>
      <c r="M52" s="119"/>
      <c r="N52" s="119"/>
      <c r="O52" s="119"/>
      <c r="P52" s="119"/>
      <c r="Q52" s="171"/>
      <c r="R52" s="171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06"/>
      <c r="AH52" s="122"/>
      <c r="AI52" s="134"/>
      <c r="AJ52" s="138"/>
      <c r="AK52" s="140"/>
      <c r="AL52" s="55"/>
      <c r="AM52" s="44"/>
      <c r="AN52" s="135"/>
      <c r="AO52" s="204" t="s">
        <v>1218</v>
      </c>
      <c r="AP52" s="44">
        <v>5</v>
      </c>
      <c r="AQ52" s="161" t="s">
        <v>1385</v>
      </c>
      <c r="AR52" s="81">
        <f>ROUND(ROUND(Q44*AD50,0)*$AI$20,0)-AP52</f>
        <v>438</v>
      </c>
      <c r="AS52" s="10"/>
    </row>
    <row r="53" spans="1:45" ht="14.1" x14ac:dyDescent="0.3">
      <c r="A53" s="7">
        <v>71</v>
      </c>
      <c r="B53" s="9" t="s">
        <v>491</v>
      </c>
      <c r="C53" s="6" t="s">
        <v>3659</v>
      </c>
      <c r="D53" s="106"/>
      <c r="E53" s="107"/>
      <c r="F53" s="108"/>
      <c r="G53" s="39"/>
      <c r="H53" s="1"/>
      <c r="I53" s="1"/>
      <c r="J53" s="119"/>
      <c r="K53" s="1"/>
      <c r="L53" s="119"/>
      <c r="M53" s="119"/>
      <c r="N53" s="119"/>
      <c r="O53" s="119"/>
      <c r="P53" s="119"/>
      <c r="Q53" s="171"/>
      <c r="R53" s="171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106"/>
      <c r="AH53" s="122"/>
      <c r="AI53" s="134"/>
      <c r="AJ53" s="138"/>
      <c r="AK53" s="202" t="s">
        <v>1387</v>
      </c>
      <c r="AL53" s="140" t="s">
        <v>1220</v>
      </c>
      <c r="AM53" s="44" t="s">
        <v>1217</v>
      </c>
      <c r="AN53" s="135">
        <v>0.7</v>
      </c>
      <c r="AO53" s="205"/>
      <c r="AP53" s="134"/>
      <c r="AQ53" s="138"/>
      <c r="AR53" s="81">
        <f>ROUND(ROUND(ROUND(Q44*AD50,0)*$AI$20,0)*AN53,0)-AP52</f>
        <v>305</v>
      </c>
      <c r="AS53" s="10"/>
    </row>
    <row r="54" spans="1:45" ht="14.1" x14ac:dyDescent="0.3">
      <c r="A54" s="7">
        <v>71</v>
      </c>
      <c r="B54" s="9" t="s">
        <v>490</v>
      </c>
      <c r="C54" s="6" t="s">
        <v>3658</v>
      </c>
      <c r="D54" s="106"/>
      <c r="E54" s="107"/>
      <c r="F54" s="108"/>
      <c r="G54" s="37"/>
      <c r="H54" s="4"/>
      <c r="I54" s="4"/>
      <c r="J54" s="65"/>
      <c r="K54" s="4"/>
      <c r="L54" s="65"/>
      <c r="M54" s="65"/>
      <c r="N54" s="65"/>
      <c r="O54" s="65"/>
      <c r="P54" s="65"/>
      <c r="Q54" s="170"/>
      <c r="R54" s="170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106"/>
      <c r="AH54" s="122"/>
      <c r="AI54" s="134"/>
      <c r="AJ54" s="138"/>
      <c r="AK54" s="203"/>
      <c r="AL54" s="40" t="s">
        <v>1219</v>
      </c>
      <c r="AM54" s="46" t="s">
        <v>1217</v>
      </c>
      <c r="AN54" s="128">
        <v>0.5</v>
      </c>
      <c r="AO54" s="206"/>
      <c r="AP54" s="127"/>
      <c r="AQ54" s="136"/>
      <c r="AR54" s="81">
        <f>ROUND(ROUND(ROUND(Q44*AD50,0)*$AI$20,0)*AN54,0)-AP52</f>
        <v>217</v>
      </c>
      <c r="AS54" s="10"/>
    </row>
    <row r="55" spans="1:45" ht="14.1" x14ac:dyDescent="0.3">
      <c r="A55" s="7">
        <v>71</v>
      </c>
      <c r="B55" s="9">
        <v>8381</v>
      </c>
      <c r="C55" s="6" t="s">
        <v>3657</v>
      </c>
      <c r="D55" s="106"/>
      <c r="E55" s="107"/>
      <c r="F55" s="108"/>
      <c r="G55" s="39" t="s">
        <v>1267</v>
      </c>
      <c r="H55" s="1"/>
      <c r="I55" s="1"/>
      <c r="J55" s="119"/>
      <c r="K55" s="1"/>
      <c r="L55" s="119"/>
      <c r="M55" s="119"/>
      <c r="N55" s="119"/>
      <c r="O55" s="119"/>
      <c r="P55" s="119"/>
      <c r="Q55" s="171"/>
      <c r="R55" s="171"/>
      <c r="S55" s="1"/>
      <c r="T55" s="1"/>
      <c r="U55" s="39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62"/>
      <c r="AG55" s="63"/>
      <c r="AH55" s="132"/>
      <c r="AI55" s="132"/>
      <c r="AJ55" s="62"/>
      <c r="AK55" s="172"/>
      <c r="AL55" s="45"/>
      <c r="AM55" s="54"/>
      <c r="AN55" s="174"/>
      <c r="AO55" s="174"/>
      <c r="AP55" s="174"/>
      <c r="AQ55" s="173"/>
      <c r="AR55" s="81">
        <f>ROUND(Q56*$AI$20,0)</f>
        <v>438</v>
      </c>
      <c r="AS55" s="10"/>
    </row>
    <row r="56" spans="1:45" ht="14.1" x14ac:dyDescent="0.3">
      <c r="A56" s="7">
        <v>71</v>
      </c>
      <c r="B56" s="9">
        <v>8382</v>
      </c>
      <c r="C56" s="6" t="s">
        <v>3656</v>
      </c>
      <c r="D56" s="106"/>
      <c r="E56" s="107"/>
      <c r="F56" s="108"/>
      <c r="G56" s="39"/>
      <c r="H56" s="1"/>
      <c r="I56" s="1"/>
      <c r="J56" s="119"/>
      <c r="K56" s="1"/>
      <c r="L56" s="119"/>
      <c r="M56" s="119"/>
      <c r="N56" s="119"/>
      <c r="O56" s="119"/>
      <c r="P56" s="119"/>
      <c r="Q56" s="201">
        <f>'26障害児入所施設(基本２)'!$Q$56</f>
        <v>626</v>
      </c>
      <c r="R56" s="201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61"/>
      <c r="AH56" s="51"/>
      <c r="AI56" s="51"/>
      <c r="AJ56" s="71"/>
      <c r="AK56" s="202" t="s">
        <v>1387</v>
      </c>
      <c r="AL56" s="140" t="s">
        <v>1220</v>
      </c>
      <c r="AM56" s="44" t="s">
        <v>1217</v>
      </c>
      <c r="AN56" s="135">
        <v>0.7</v>
      </c>
      <c r="AO56" s="135"/>
      <c r="AP56" s="135"/>
      <c r="AQ56" s="137"/>
      <c r="AR56" s="81">
        <f>ROUND(ROUND(Q56*$AI$20,0)*AN56,0)</f>
        <v>307</v>
      </c>
      <c r="AS56" s="10"/>
    </row>
    <row r="57" spans="1:45" ht="14.1" x14ac:dyDescent="0.3">
      <c r="A57" s="7">
        <v>71</v>
      </c>
      <c r="B57" s="9" t="s">
        <v>489</v>
      </c>
      <c r="C57" s="6" t="s">
        <v>3655</v>
      </c>
      <c r="D57" s="106"/>
      <c r="E57" s="107"/>
      <c r="F57" s="108"/>
      <c r="G57" s="39"/>
      <c r="H57" s="1"/>
      <c r="I57" s="1"/>
      <c r="J57" s="119"/>
      <c r="K57" s="1"/>
      <c r="L57" s="119"/>
      <c r="M57" s="119"/>
      <c r="N57" s="119"/>
      <c r="O57" s="119"/>
      <c r="P57" s="119"/>
      <c r="Q57" s="171"/>
      <c r="R57" s="171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106"/>
      <c r="AH57" s="122"/>
      <c r="AI57" s="134"/>
      <c r="AJ57" s="138"/>
      <c r="AK57" s="203"/>
      <c r="AL57" s="40" t="s">
        <v>1219</v>
      </c>
      <c r="AM57" s="46" t="s">
        <v>1217</v>
      </c>
      <c r="AN57" s="128">
        <v>0.5</v>
      </c>
      <c r="AO57" s="135"/>
      <c r="AP57" s="135"/>
      <c r="AQ57" s="137"/>
      <c r="AR57" s="81">
        <f>ROUND(ROUND(Q56*$AI$20,0)*AN57,0)</f>
        <v>219</v>
      </c>
      <c r="AS57" s="10"/>
    </row>
    <row r="58" spans="1:45" ht="14.1" x14ac:dyDescent="0.3">
      <c r="A58" s="7">
        <v>71</v>
      </c>
      <c r="B58" s="9" t="s">
        <v>488</v>
      </c>
      <c r="C58" s="6" t="s">
        <v>3654</v>
      </c>
      <c r="D58" s="106"/>
      <c r="E58" s="107"/>
      <c r="F58" s="108"/>
      <c r="G58" s="39"/>
      <c r="H58" s="1"/>
      <c r="I58" s="1"/>
      <c r="J58" s="119"/>
      <c r="K58" s="1"/>
      <c r="L58" s="119"/>
      <c r="M58" s="119"/>
      <c r="N58" s="119"/>
      <c r="O58" s="119"/>
      <c r="P58" s="119"/>
      <c r="Q58" s="171"/>
      <c r="R58" s="171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06"/>
      <c r="AH58" s="122"/>
      <c r="AI58" s="134"/>
      <c r="AJ58" s="138"/>
      <c r="AK58" s="140"/>
      <c r="AL58" s="55"/>
      <c r="AM58" s="44"/>
      <c r="AN58" s="135"/>
      <c r="AO58" s="204" t="s">
        <v>1218</v>
      </c>
      <c r="AP58" s="44">
        <v>5</v>
      </c>
      <c r="AQ58" s="161" t="s">
        <v>1385</v>
      </c>
      <c r="AR58" s="81">
        <f>ROUND(Q56*$AI$20,0)-AP58</f>
        <v>433</v>
      </c>
      <c r="AS58" s="10"/>
    </row>
    <row r="59" spans="1:45" ht="14.1" x14ac:dyDescent="0.3">
      <c r="A59" s="7">
        <v>71</v>
      </c>
      <c r="B59" s="9" t="s">
        <v>487</v>
      </c>
      <c r="C59" s="6" t="s">
        <v>3653</v>
      </c>
      <c r="D59" s="106"/>
      <c r="E59" s="107"/>
      <c r="F59" s="108"/>
      <c r="G59" s="39"/>
      <c r="H59" s="1"/>
      <c r="I59" s="1"/>
      <c r="J59" s="119"/>
      <c r="K59" s="1"/>
      <c r="L59" s="119"/>
      <c r="M59" s="119"/>
      <c r="N59" s="119"/>
      <c r="O59" s="119"/>
      <c r="P59" s="119"/>
      <c r="Q59" s="171"/>
      <c r="R59" s="171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106"/>
      <c r="AH59" s="122"/>
      <c r="AI59" s="134"/>
      <c r="AJ59" s="138"/>
      <c r="AK59" s="202" t="s">
        <v>1387</v>
      </c>
      <c r="AL59" s="140" t="s">
        <v>1220</v>
      </c>
      <c r="AM59" s="44" t="s">
        <v>1217</v>
      </c>
      <c r="AN59" s="135">
        <v>0.7</v>
      </c>
      <c r="AO59" s="205"/>
      <c r="AP59" s="134"/>
      <c r="AQ59" s="138"/>
      <c r="AR59" s="81">
        <f>ROUND(ROUND(Q56*$AI$20,0)*AN59,0)-AP58</f>
        <v>302</v>
      </c>
      <c r="AS59" s="10"/>
    </row>
    <row r="60" spans="1:45" ht="14.1" x14ac:dyDescent="0.3">
      <c r="A60" s="7">
        <v>71</v>
      </c>
      <c r="B60" s="9" t="s">
        <v>486</v>
      </c>
      <c r="C60" s="6" t="s">
        <v>3652</v>
      </c>
      <c r="D60" s="106"/>
      <c r="E60" s="107"/>
      <c r="F60" s="108"/>
      <c r="G60" s="39"/>
      <c r="H60" s="1"/>
      <c r="I60" s="1"/>
      <c r="J60" s="119"/>
      <c r="K60" s="1"/>
      <c r="L60" s="119"/>
      <c r="M60" s="119"/>
      <c r="N60" s="119"/>
      <c r="O60" s="119"/>
      <c r="P60" s="119"/>
      <c r="Q60" s="171"/>
      <c r="R60" s="171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106"/>
      <c r="AH60" s="122"/>
      <c r="AI60" s="134"/>
      <c r="AJ60" s="138"/>
      <c r="AK60" s="203"/>
      <c r="AL60" s="40" t="s">
        <v>1219</v>
      </c>
      <c r="AM60" s="46" t="s">
        <v>1217</v>
      </c>
      <c r="AN60" s="128">
        <v>0.5</v>
      </c>
      <c r="AO60" s="206"/>
      <c r="AP60" s="127"/>
      <c r="AQ60" s="136"/>
      <c r="AR60" s="81">
        <f>ROUND(ROUND(Q56*$AI$20,0)*AN60,0)-AP58</f>
        <v>214</v>
      </c>
      <c r="AS60" s="10"/>
    </row>
    <row r="61" spans="1:45" ht="14.1" x14ac:dyDescent="0.3">
      <c r="A61" s="7">
        <v>71</v>
      </c>
      <c r="B61" s="9">
        <v>8383</v>
      </c>
      <c r="C61" s="6" t="s">
        <v>3651</v>
      </c>
      <c r="D61" s="106"/>
      <c r="E61" s="107"/>
      <c r="F61" s="108"/>
      <c r="G61" s="39"/>
      <c r="H61" s="1"/>
      <c r="I61" s="1"/>
      <c r="J61" s="119"/>
      <c r="K61" s="1"/>
      <c r="L61" s="119"/>
      <c r="M61" s="119"/>
      <c r="N61" s="119"/>
      <c r="O61" s="119"/>
      <c r="P61" s="119"/>
      <c r="Q61" s="171"/>
      <c r="R61" s="171"/>
      <c r="S61" s="1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61"/>
      <c r="AH61" s="51"/>
      <c r="AI61" s="51"/>
      <c r="AJ61" s="71"/>
      <c r="AK61" s="140"/>
      <c r="AL61" s="55"/>
      <c r="AM61" s="44"/>
      <c r="AN61" s="135"/>
      <c r="AO61" s="135"/>
      <c r="AP61" s="135"/>
      <c r="AQ61" s="137"/>
      <c r="AR61" s="81">
        <f>ROUND(ROUND(Q56*AD62,0)*$AI$20,0)</f>
        <v>423</v>
      </c>
      <c r="AS61" s="10"/>
    </row>
    <row r="62" spans="1:45" ht="14.1" x14ac:dyDescent="0.3">
      <c r="A62" s="7">
        <v>71</v>
      </c>
      <c r="B62" s="9">
        <v>8384</v>
      </c>
      <c r="C62" s="6" t="s">
        <v>3650</v>
      </c>
      <c r="D62" s="106"/>
      <c r="E62" s="107"/>
      <c r="F62" s="108"/>
      <c r="G62" s="39"/>
      <c r="H62" s="1"/>
      <c r="I62" s="1"/>
      <c r="J62" s="119"/>
      <c r="K62" s="1"/>
      <c r="L62" s="119"/>
      <c r="M62" s="119"/>
      <c r="N62" s="119"/>
      <c r="O62" s="119"/>
      <c r="P62" s="119"/>
      <c r="Q62" s="171"/>
      <c r="R62" s="171"/>
      <c r="S62" s="1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61"/>
      <c r="AH62" s="51"/>
      <c r="AI62" s="51"/>
      <c r="AJ62" s="71"/>
      <c r="AK62" s="202" t="s">
        <v>1387</v>
      </c>
      <c r="AL62" s="140" t="s">
        <v>1220</v>
      </c>
      <c r="AM62" s="44" t="s">
        <v>1217</v>
      </c>
      <c r="AN62" s="135">
        <v>0.7</v>
      </c>
      <c r="AO62" s="135"/>
      <c r="AP62" s="135"/>
      <c r="AQ62" s="137"/>
      <c r="AR62" s="81">
        <f>ROUND(ROUND(ROUND(Q56*AD62:AD62,0)*$AI$20,0)*AN62,0)</f>
        <v>296</v>
      </c>
      <c r="AS62" s="10"/>
    </row>
    <row r="63" spans="1:45" ht="14.1" x14ac:dyDescent="0.3">
      <c r="A63" s="7">
        <v>71</v>
      </c>
      <c r="B63" s="9" t="s">
        <v>485</v>
      </c>
      <c r="C63" s="6" t="s">
        <v>3649</v>
      </c>
      <c r="D63" s="106"/>
      <c r="E63" s="107"/>
      <c r="F63" s="108"/>
      <c r="G63" s="39"/>
      <c r="H63" s="1"/>
      <c r="I63" s="1"/>
      <c r="J63" s="119"/>
      <c r="K63" s="1"/>
      <c r="L63" s="119"/>
      <c r="M63" s="119"/>
      <c r="N63" s="119"/>
      <c r="O63" s="119"/>
      <c r="P63" s="119"/>
      <c r="Q63" s="171"/>
      <c r="R63" s="171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106"/>
      <c r="AH63" s="122"/>
      <c r="AI63" s="134"/>
      <c r="AJ63" s="138"/>
      <c r="AK63" s="203"/>
      <c r="AL63" s="40" t="s">
        <v>1219</v>
      </c>
      <c r="AM63" s="46" t="s">
        <v>1217</v>
      </c>
      <c r="AN63" s="128">
        <v>0.5</v>
      </c>
      <c r="AO63" s="135"/>
      <c r="AP63" s="135"/>
      <c r="AQ63" s="137"/>
      <c r="AR63" s="81">
        <f>ROUND(ROUND(ROUND(Q56*AD62,0)*$AI$20,0)*AN63,0)</f>
        <v>212</v>
      </c>
      <c r="AS63" s="10"/>
    </row>
    <row r="64" spans="1:45" ht="14.1" x14ac:dyDescent="0.3">
      <c r="A64" s="7">
        <v>71</v>
      </c>
      <c r="B64" s="9" t="s">
        <v>484</v>
      </c>
      <c r="C64" s="6" t="s">
        <v>3648</v>
      </c>
      <c r="D64" s="106"/>
      <c r="E64" s="107"/>
      <c r="F64" s="108"/>
      <c r="G64" s="39"/>
      <c r="H64" s="1"/>
      <c r="I64" s="1"/>
      <c r="J64" s="119"/>
      <c r="K64" s="1"/>
      <c r="L64" s="119"/>
      <c r="M64" s="119"/>
      <c r="N64" s="119"/>
      <c r="O64" s="119"/>
      <c r="P64" s="119"/>
      <c r="Q64" s="171"/>
      <c r="R64" s="171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06"/>
      <c r="AH64" s="122"/>
      <c r="AI64" s="134"/>
      <c r="AJ64" s="138"/>
      <c r="AK64" s="140"/>
      <c r="AL64" s="55"/>
      <c r="AM64" s="44"/>
      <c r="AN64" s="135"/>
      <c r="AO64" s="204" t="s">
        <v>1218</v>
      </c>
      <c r="AP64" s="44">
        <v>5</v>
      </c>
      <c r="AQ64" s="161" t="s">
        <v>1385</v>
      </c>
      <c r="AR64" s="81">
        <f>ROUND(ROUND(Q56*AD62,0)*$AI$20,0)-AP64</f>
        <v>418</v>
      </c>
      <c r="AS64" s="10"/>
    </row>
    <row r="65" spans="1:45" ht="14.1" x14ac:dyDescent="0.3">
      <c r="A65" s="7">
        <v>71</v>
      </c>
      <c r="B65" s="9" t="s">
        <v>483</v>
      </c>
      <c r="C65" s="6" t="s">
        <v>3647</v>
      </c>
      <c r="D65" s="106"/>
      <c r="E65" s="107"/>
      <c r="F65" s="108"/>
      <c r="G65" s="39"/>
      <c r="H65" s="1"/>
      <c r="I65" s="1"/>
      <c r="J65" s="119"/>
      <c r="K65" s="1"/>
      <c r="L65" s="119"/>
      <c r="M65" s="119"/>
      <c r="N65" s="119"/>
      <c r="O65" s="119"/>
      <c r="P65" s="119"/>
      <c r="Q65" s="171"/>
      <c r="R65" s="171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106"/>
      <c r="AH65" s="122"/>
      <c r="AI65" s="134"/>
      <c r="AJ65" s="138"/>
      <c r="AK65" s="202" t="s">
        <v>1387</v>
      </c>
      <c r="AL65" s="140" t="s">
        <v>1220</v>
      </c>
      <c r="AM65" s="44" t="s">
        <v>1217</v>
      </c>
      <c r="AN65" s="135">
        <v>0.7</v>
      </c>
      <c r="AO65" s="205"/>
      <c r="AP65" s="134"/>
      <c r="AQ65" s="138"/>
      <c r="AR65" s="81">
        <f>ROUND(ROUND(ROUND(Q56*AD62,0)*$AI$20,0)*AN65,0)-AP64</f>
        <v>291</v>
      </c>
      <c r="AS65" s="10"/>
    </row>
    <row r="66" spans="1:45" ht="14.1" x14ac:dyDescent="0.3">
      <c r="A66" s="7">
        <v>71</v>
      </c>
      <c r="B66" s="9" t="s">
        <v>482</v>
      </c>
      <c r="C66" s="6" t="s">
        <v>3646</v>
      </c>
      <c r="D66" s="106"/>
      <c r="E66" s="107"/>
      <c r="F66" s="108"/>
      <c r="G66" s="39"/>
      <c r="H66" s="1"/>
      <c r="I66" s="1"/>
      <c r="J66" s="119"/>
      <c r="K66" s="1"/>
      <c r="L66" s="119"/>
      <c r="M66" s="119"/>
      <c r="N66" s="119"/>
      <c r="O66" s="119"/>
      <c r="P66" s="119"/>
      <c r="Q66" s="171"/>
      <c r="R66" s="171"/>
      <c r="S66" s="1"/>
      <c r="T66" s="38"/>
      <c r="U66" s="39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71"/>
      <c r="AG66" s="106"/>
      <c r="AH66" s="122"/>
      <c r="AI66" s="134"/>
      <c r="AJ66" s="138"/>
      <c r="AK66" s="203"/>
      <c r="AL66" s="40" t="s">
        <v>1219</v>
      </c>
      <c r="AM66" s="46" t="s">
        <v>1217</v>
      </c>
      <c r="AN66" s="128">
        <v>0.5</v>
      </c>
      <c r="AO66" s="206"/>
      <c r="AP66" s="127"/>
      <c r="AQ66" s="136"/>
      <c r="AR66" s="81">
        <f>ROUND(ROUND(ROUND(Q56*AD62,0)*$AI$20,0)*AN66,0)-AP64</f>
        <v>207</v>
      </c>
      <c r="AS66" s="10"/>
    </row>
    <row r="67" spans="1:45" ht="14.1" x14ac:dyDescent="0.3">
      <c r="A67" s="7">
        <v>71</v>
      </c>
      <c r="B67" s="9">
        <v>8391</v>
      </c>
      <c r="C67" s="6" t="s">
        <v>3645</v>
      </c>
      <c r="D67" s="106"/>
      <c r="E67" s="107"/>
      <c r="F67" s="108"/>
      <c r="G67" s="42" t="s">
        <v>1266</v>
      </c>
      <c r="H67" s="30"/>
      <c r="I67" s="30"/>
      <c r="J67" s="54"/>
      <c r="K67" s="30"/>
      <c r="L67" s="54"/>
      <c r="M67" s="54"/>
      <c r="N67" s="54"/>
      <c r="O67" s="54"/>
      <c r="P67" s="54"/>
      <c r="Q67" s="175"/>
      <c r="R67" s="175"/>
      <c r="S67" s="30"/>
      <c r="T67" s="30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63"/>
      <c r="AH67" s="132"/>
      <c r="AI67" s="132"/>
      <c r="AJ67" s="62"/>
      <c r="AK67" s="172"/>
      <c r="AL67" s="45"/>
      <c r="AM67" s="54"/>
      <c r="AN67" s="174"/>
      <c r="AO67" s="174"/>
      <c r="AP67" s="174"/>
      <c r="AQ67" s="173"/>
      <c r="AR67" s="81">
        <f>ROUND(Q68*$AI$20,0)</f>
        <v>417</v>
      </c>
      <c r="AS67" s="10"/>
    </row>
    <row r="68" spans="1:45" ht="14.1" x14ac:dyDescent="0.3">
      <c r="A68" s="7">
        <v>71</v>
      </c>
      <c r="B68" s="9">
        <v>8392</v>
      </c>
      <c r="C68" s="6" t="s">
        <v>3644</v>
      </c>
      <c r="D68" s="106"/>
      <c r="E68" s="107"/>
      <c r="F68" s="108"/>
      <c r="G68" s="39"/>
      <c r="H68" s="1"/>
      <c r="I68" s="1"/>
      <c r="J68" s="119"/>
      <c r="K68" s="1"/>
      <c r="L68" s="119"/>
      <c r="M68" s="119"/>
      <c r="N68" s="119"/>
      <c r="O68" s="119"/>
      <c r="P68" s="119"/>
      <c r="Q68" s="201">
        <f>'26障害児入所施設(基本２)'!$Q$68</f>
        <v>596</v>
      </c>
      <c r="R68" s="201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61"/>
      <c r="AH68" s="51"/>
      <c r="AI68" s="51"/>
      <c r="AJ68" s="71"/>
      <c r="AK68" s="202" t="s">
        <v>1387</v>
      </c>
      <c r="AL68" s="140" t="s">
        <v>1220</v>
      </c>
      <c r="AM68" s="44" t="s">
        <v>1217</v>
      </c>
      <c r="AN68" s="135">
        <v>0.7</v>
      </c>
      <c r="AO68" s="135"/>
      <c r="AP68" s="135"/>
      <c r="AQ68" s="137"/>
      <c r="AR68" s="81">
        <f>ROUND(ROUND(Q68*$AI$20,0)*AN68,0)</f>
        <v>292</v>
      </c>
      <c r="AS68" s="10"/>
    </row>
    <row r="69" spans="1:45" ht="14.1" x14ac:dyDescent="0.3">
      <c r="A69" s="7">
        <v>71</v>
      </c>
      <c r="B69" s="9" t="s">
        <v>481</v>
      </c>
      <c r="C69" s="6" t="s">
        <v>3643</v>
      </c>
      <c r="D69" s="106"/>
      <c r="E69" s="107"/>
      <c r="F69" s="108"/>
      <c r="G69" s="39"/>
      <c r="H69" s="1"/>
      <c r="I69" s="1"/>
      <c r="J69" s="119"/>
      <c r="K69" s="1"/>
      <c r="L69" s="119"/>
      <c r="M69" s="119"/>
      <c r="N69" s="119"/>
      <c r="O69" s="119"/>
      <c r="P69" s="119"/>
      <c r="Q69" s="171"/>
      <c r="R69" s="171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106"/>
      <c r="AH69" s="122"/>
      <c r="AI69" s="134"/>
      <c r="AJ69" s="138"/>
      <c r="AK69" s="203"/>
      <c r="AL69" s="40" t="s">
        <v>1219</v>
      </c>
      <c r="AM69" s="46" t="s">
        <v>1217</v>
      </c>
      <c r="AN69" s="128">
        <v>0.5</v>
      </c>
      <c r="AO69" s="135"/>
      <c r="AP69" s="135"/>
      <c r="AQ69" s="137"/>
      <c r="AR69" s="81">
        <f>ROUND(ROUND(Q68*$AI$20,0)*AN69,0)</f>
        <v>209</v>
      </c>
      <c r="AS69" s="10"/>
    </row>
    <row r="70" spans="1:45" ht="14.1" x14ac:dyDescent="0.3">
      <c r="A70" s="7">
        <v>71</v>
      </c>
      <c r="B70" s="9" t="s">
        <v>480</v>
      </c>
      <c r="C70" s="6" t="s">
        <v>3642</v>
      </c>
      <c r="D70" s="106"/>
      <c r="E70" s="107"/>
      <c r="F70" s="108"/>
      <c r="G70" s="39"/>
      <c r="H70" s="1"/>
      <c r="I70" s="1"/>
      <c r="J70" s="119"/>
      <c r="K70" s="1"/>
      <c r="L70" s="119"/>
      <c r="M70" s="119"/>
      <c r="N70" s="119"/>
      <c r="O70" s="119"/>
      <c r="P70" s="119"/>
      <c r="Q70" s="171"/>
      <c r="R70" s="171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06"/>
      <c r="AH70" s="122"/>
      <c r="AI70" s="134"/>
      <c r="AJ70" s="138"/>
      <c r="AK70" s="140"/>
      <c r="AL70" s="55"/>
      <c r="AM70" s="44"/>
      <c r="AN70" s="135"/>
      <c r="AO70" s="204" t="s">
        <v>1218</v>
      </c>
      <c r="AP70" s="44">
        <v>5</v>
      </c>
      <c r="AQ70" s="161" t="s">
        <v>1385</v>
      </c>
      <c r="AR70" s="81">
        <f>ROUND(Q68*$AI$20,0)-AP70</f>
        <v>412</v>
      </c>
      <c r="AS70" s="10"/>
    </row>
    <row r="71" spans="1:45" ht="14.1" x14ac:dyDescent="0.3">
      <c r="A71" s="7">
        <v>71</v>
      </c>
      <c r="B71" s="9" t="s">
        <v>479</v>
      </c>
      <c r="C71" s="6" t="s">
        <v>3641</v>
      </c>
      <c r="D71" s="106"/>
      <c r="E71" s="107"/>
      <c r="F71" s="108"/>
      <c r="G71" s="39"/>
      <c r="H71" s="1"/>
      <c r="I71" s="1"/>
      <c r="J71" s="119"/>
      <c r="K71" s="1"/>
      <c r="L71" s="119"/>
      <c r="M71" s="119"/>
      <c r="N71" s="119"/>
      <c r="O71" s="119"/>
      <c r="P71" s="119"/>
      <c r="Q71" s="171"/>
      <c r="R71" s="171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106"/>
      <c r="AH71" s="122"/>
      <c r="AI71" s="134"/>
      <c r="AJ71" s="138"/>
      <c r="AK71" s="202" t="s">
        <v>1387</v>
      </c>
      <c r="AL71" s="140" t="s">
        <v>1220</v>
      </c>
      <c r="AM71" s="44" t="s">
        <v>1217</v>
      </c>
      <c r="AN71" s="135">
        <v>0.7</v>
      </c>
      <c r="AO71" s="205"/>
      <c r="AP71" s="134"/>
      <c r="AQ71" s="138"/>
      <c r="AR71" s="81">
        <f>ROUND(ROUND(Q68*$AI$20,0)*AN71,0)-AP70</f>
        <v>287</v>
      </c>
      <c r="AS71" s="10"/>
    </row>
    <row r="72" spans="1:45" ht="14.1" x14ac:dyDescent="0.3">
      <c r="A72" s="7">
        <v>71</v>
      </c>
      <c r="B72" s="9" t="s">
        <v>478</v>
      </c>
      <c r="C72" s="6" t="s">
        <v>3640</v>
      </c>
      <c r="D72" s="106"/>
      <c r="E72" s="107"/>
      <c r="F72" s="108"/>
      <c r="G72" s="39"/>
      <c r="H72" s="1"/>
      <c r="I72" s="1"/>
      <c r="J72" s="119"/>
      <c r="K72" s="1"/>
      <c r="L72" s="119"/>
      <c r="M72" s="119"/>
      <c r="N72" s="119"/>
      <c r="O72" s="119"/>
      <c r="P72" s="119"/>
      <c r="Q72" s="171"/>
      <c r="R72" s="171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106"/>
      <c r="AH72" s="122"/>
      <c r="AI72" s="134"/>
      <c r="AJ72" s="138"/>
      <c r="AK72" s="203"/>
      <c r="AL72" s="40" t="s">
        <v>1219</v>
      </c>
      <c r="AM72" s="46" t="s">
        <v>1217</v>
      </c>
      <c r="AN72" s="128">
        <v>0.5</v>
      </c>
      <c r="AO72" s="206"/>
      <c r="AP72" s="127"/>
      <c r="AQ72" s="136"/>
      <c r="AR72" s="81">
        <f>ROUND(ROUND(Q68*$AI$20,0)*AN72,0)-AP70</f>
        <v>204</v>
      </c>
      <c r="AS72" s="10"/>
    </row>
    <row r="73" spans="1:45" ht="14.1" x14ac:dyDescent="0.3">
      <c r="A73" s="7">
        <v>71</v>
      </c>
      <c r="B73" s="9">
        <v>8393</v>
      </c>
      <c r="C73" s="6" t="s">
        <v>3639</v>
      </c>
      <c r="D73" s="106"/>
      <c r="E73" s="107"/>
      <c r="F73" s="108"/>
      <c r="G73" s="39"/>
      <c r="H73" s="1"/>
      <c r="I73" s="1"/>
      <c r="J73" s="119"/>
      <c r="K73" s="1"/>
      <c r="L73" s="119"/>
      <c r="M73" s="119"/>
      <c r="N73" s="119"/>
      <c r="O73" s="119"/>
      <c r="P73" s="119"/>
      <c r="Q73" s="171"/>
      <c r="R73" s="171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61"/>
      <c r="AH73" s="51"/>
      <c r="AI73" s="51"/>
      <c r="AJ73" s="71"/>
      <c r="AK73" s="140"/>
      <c r="AL73" s="55"/>
      <c r="AM73" s="44"/>
      <c r="AN73" s="135"/>
      <c r="AO73" s="135"/>
      <c r="AP73" s="135"/>
      <c r="AQ73" s="137"/>
      <c r="AR73" s="81">
        <f>ROUND(ROUND(Q68*AD74,0)*$AI$20,0)</f>
        <v>403</v>
      </c>
      <c r="AS73" s="10"/>
    </row>
    <row r="74" spans="1:45" ht="14.1" x14ac:dyDescent="0.3">
      <c r="A74" s="7">
        <v>71</v>
      </c>
      <c r="B74" s="9">
        <v>8394</v>
      </c>
      <c r="C74" s="6" t="s">
        <v>3638</v>
      </c>
      <c r="D74" s="106"/>
      <c r="E74" s="107"/>
      <c r="F74" s="108"/>
      <c r="G74" s="39"/>
      <c r="H74" s="1"/>
      <c r="I74" s="1"/>
      <c r="J74" s="119"/>
      <c r="K74" s="1"/>
      <c r="L74" s="119"/>
      <c r="M74" s="119"/>
      <c r="N74" s="119"/>
      <c r="O74" s="119"/>
      <c r="P74" s="119"/>
      <c r="Q74" s="171"/>
      <c r="R74" s="171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61"/>
      <c r="AH74" s="51"/>
      <c r="AI74" s="51"/>
      <c r="AJ74" s="71"/>
      <c r="AK74" s="202" t="s">
        <v>1387</v>
      </c>
      <c r="AL74" s="140" t="s">
        <v>1220</v>
      </c>
      <c r="AM74" s="44" t="s">
        <v>1217</v>
      </c>
      <c r="AN74" s="135">
        <v>0.7</v>
      </c>
      <c r="AO74" s="135"/>
      <c r="AP74" s="135"/>
      <c r="AQ74" s="137"/>
      <c r="AR74" s="81">
        <f>ROUND(ROUND(ROUND(Q68*AD74:AD74,0)*$AI$20,0)*AN74,0)</f>
        <v>282</v>
      </c>
      <c r="AS74" s="10"/>
    </row>
    <row r="75" spans="1:45" ht="14.1" x14ac:dyDescent="0.3">
      <c r="A75" s="7">
        <v>71</v>
      </c>
      <c r="B75" s="9" t="s">
        <v>477</v>
      </c>
      <c r="C75" s="6" t="s">
        <v>3637</v>
      </c>
      <c r="D75" s="106"/>
      <c r="E75" s="107"/>
      <c r="F75" s="108"/>
      <c r="G75" s="39"/>
      <c r="H75" s="1"/>
      <c r="I75" s="1"/>
      <c r="J75" s="119"/>
      <c r="K75" s="1"/>
      <c r="L75" s="119"/>
      <c r="M75" s="119"/>
      <c r="N75" s="119"/>
      <c r="O75" s="119"/>
      <c r="P75" s="119"/>
      <c r="Q75" s="171"/>
      <c r="R75" s="171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106"/>
      <c r="AH75" s="122"/>
      <c r="AI75" s="134"/>
      <c r="AJ75" s="138"/>
      <c r="AK75" s="203"/>
      <c r="AL75" s="40" t="s">
        <v>1219</v>
      </c>
      <c r="AM75" s="46" t="s">
        <v>1217</v>
      </c>
      <c r="AN75" s="128">
        <v>0.5</v>
      </c>
      <c r="AO75" s="135"/>
      <c r="AP75" s="135"/>
      <c r="AQ75" s="137"/>
      <c r="AR75" s="81">
        <f>ROUND(ROUND(ROUND(Q68*AD74,0)*$AI$20,0)*AN75,0)</f>
        <v>202</v>
      </c>
      <c r="AS75" s="10"/>
    </row>
    <row r="76" spans="1:45" ht="14.1" x14ac:dyDescent="0.3">
      <c r="A76" s="7">
        <v>71</v>
      </c>
      <c r="B76" s="9" t="s">
        <v>476</v>
      </c>
      <c r="C76" s="6" t="s">
        <v>3636</v>
      </c>
      <c r="D76" s="106"/>
      <c r="E76" s="107"/>
      <c r="F76" s="108"/>
      <c r="G76" s="39"/>
      <c r="H76" s="1"/>
      <c r="I76" s="1"/>
      <c r="J76" s="119"/>
      <c r="K76" s="1"/>
      <c r="L76" s="119"/>
      <c r="M76" s="119"/>
      <c r="N76" s="119"/>
      <c r="O76" s="119"/>
      <c r="P76" s="119"/>
      <c r="Q76" s="171"/>
      <c r="R76" s="171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06"/>
      <c r="AH76" s="122"/>
      <c r="AI76" s="134"/>
      <c r="AJ76" s="138"/>
      <c r="AK76" s="140"/>
      <c r="AL76" s="55"/>
      <c r="AM76" s="44"/>
      <c r="AN76" s="135"/>
      <c r="AO76" s="204" t="s">
        <v>1218</v>
      </c>
      <c r="AP76" s="44">
        <v>5</v>
      </c>
      <c r="AQ76" s="161" t="s">
        <v>1385</v>
      </c>
      <c r="AR76" s="81">
        <f>ROUND(ROUND(Q68*AD74,0)*$AI$20,0)-AP76</f>
        <v>398</v>
      </c>
      <c r="AS76" s="10"/>
    </row>
    <row r="77" spans="1:45" ht="14.1" x14ac:dyDescent="0.3">
      <c r="A77" s="7">
        <v>71</v>
      </c>
      <c r="B77" s="9" t="s">
        <v>475</v>
      </c>
      <c r="C77" s="6" t="s">
        <v>3635</v>
      </c>
      <c r="D77" s="106"/>
      <c r="E77" s="107"/>
      <c r="F77" s="108"/>
      <c r="G77" s="39"/>
      <c r="H77" s="1"/>
      <c r="I77" s="1"/>
      <c r="J77" s="119"/>
      <c r="K77" s="1"/>
      <c r="L77" s="119"/>
      <c r="M77" s="119"/>
      <c r="N77" s="119"/>
      <c r="O77" s="119"/>
      <c r="P77" s="119"/>
      <c r="Q77" s="171"/>
      <c r="R77" s="171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106"/>
      <c r="AH77" s="122"/>
      <c r="AI77" s="134"/>
      <c r="AJ77" s="138"/>
      <c r="AK77" s="202" t="s">
        <v>1387</v>
      </c>
      <c r="AL77" s="140" t="s">
        <v>1220</v>
      </c>
      <c r="AM77" s="44" t="s">
        <v>1217</v>
      </c>
      <c r="AN77" s="135">
        <v>0.7</v>
      </c>
      <c r="AO77" s="205"/>
      <c r="AP77" s="134"/>
      <c r="AQ77" s="138"/>
      <c r="AR77" s="81">
        <f>ROUND(ROUND(ROUND(Q68*AD74,0)*$AI$20,0)*AN77,0)-AP76</f>
        <v>277</v>
      </c>
      <c r="AS77" s="10"/>
    </row>
    <row r="78" spans="1:45" ht="14.1" x14ac:dyDescent="0.3">
      <c r="A78" s="7">
        <v>71</v>
      </c>
      <c r="B78" s="9" t="s">
        <v>474</v>
      </c>
      <c r="C78" s="6" t="s">
        <v>3634</v>
      </c>
      <c r="D78" s="124"/>
      <c r="E78" s="125"/>
      <c r="F78" s="126"/>
      <c r="G78" s="37"/>
      <c r="H78" s="4"/>
      <c r="I78" s="4"/>
      <c r="J78" s="65"/>
      <c r="K78" s="4"/>
      <c r="L78" s="65"/>
      <c r="M78" s="65"/>
      <c r="N78" s="65"/>
      <c r="O78" s="65"/>
      <c r="P78" s="65"/>
      <c r="Q78" s="170"/>
      <c r="R78" s="170"/>
      <c r="S78" s="4"/>
      <c r="T78" s="17"/>
      <c r="U78" s="3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39"/>
      <c r="AG78" s="106"/>
      <c r="AH78" s="122"/>
      <c r="AI78" s="134"/>
      <c r="AJ78" s="138"/>
      <c r="AK78" s="203"/>
      <c r="AL78" s="40" t="s">
        <v>1219</v>
      </c>
      <c r="AM78" s="46" t="s">
        <v>1217</v>
      </c>
      <c r="AN78" s="128">
        <v>0.5</v>
      </c>
      <c r="AO78" s="206"/>
      <c r="AP78" s="127"/>
      <c r="AQ78" s="136"/>
      <c r="AR78" s="81">
        <f>ROUND(ROUND(ROUND(Q68*AD74,0)*$AI$20,0)*AN78,0)-AP76</f>
        <v>197</v>
      </c>
      <c r="AS78" s="10"/>
    </row>
    <row r="79" spans="1:45" ht="14.1" x14ac:dyDescent="0.3">
      <c r="A79" s="7">
        <v>71</v>
      </c>
      <c r="B79" s="9">
        <v>8401</v>
      </c>
      <c r="C79" s="6" t="s">
        <v>3633</v>
      </c>
      <c r="D79" s="195" t="s">
        <v>1265</v>
      </c>
      <c r="E79" s="196"/>
      <c r="F79" s="197"/>
      <c r="G79" s="42" t="s">
        <v>1264</v>
      </c>
      <c r="H79" s="30"/>
      <c r="I79" s="30"/>
      <c r="J79" s="43"/>
      <c r="K79" s="30" t="s">
        <v>1247</v>
      </c>
      <c r="L79" s="30"/>
      <c r="M79" s="30"/>
      <c r="N79" s="30"/>
      <c r="O79" s="30"/>
      <c r="P79" s="30"/>
      <c r="Q79" s="145"/>
      <c r="R79" s="145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63"/>
      <c r="AH79" s="132"/>
      <c r="AI79" s="132"/>
      <c r="AJ79" s="62"/>
      <c r="AK79" s="172"/>
      <c r="AL79" s="45"/>
      <c r="AM79" s="54"/>
      <c r="AN79" s="174"/>
      <c r="AO79" s="174"/>
      <c r="AP79" s="174"/>
      <c r="AQ79" s="173"/>
      <c r="AR79" s="81">
        <f>ROUND(Q80*$AI$20,0)</f>
        <v>738</v>
      </c>
      <c r="AS79" s="10"/>
    </row>
    <row r="80" spans="1:45" ht="14.1" x14ac:dyDescent="0.3">
      <c r="A80" s="7">
        <v>71</v>
      </c>
      <c r="B80" s="9">
        <v>8402</v>
      </c>
      <c r="C80" s="6" t="s">
        <v>3632</v>
      </c>
      <c r="D80" s="198"/>
      <c r="E80" s="199"/>
      <c r="F80" s="200"/>
      <c r="G80" s="39"/>
      <c r="H80" s="1"/>
      <c r="I80" s="1"/>
      <c r="J80" s="38"/>
      <c r="K80" s="1" t="s">
        <v>1246</v>
      </c>
      <c r="L80" s="1"/>
      <c r="M80" s="1"/>
      <c r="N80" s="1"/>
      <c r="O80" s="1"/>
      <c r="P80" s="1"/>
      <c r="Q80" s="201">
        <f>'26障害児入所施設(基本２)'!$Q$80</f>
        <v>1054</v>
      </c>
      <c r="R80" s="201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61"/>
      <c r="AH80" s="51"/>
      <c r="AI80" s="51"/>
      <c r="AJ80" s="71"/>
      <c r="AK80" s="202" t="s">
        <v>1387</v>
      </c>
      <c r="AL80" s="140" t="s">
        <v>1220</v>
      </c>
      <c r="AM80" s="44" t="s">
        <v>1217</v>
      </c>
      <c r="AN80" s="135">
        <v>0.7</v>
      </c>
      <c r="AO80" s="135"/>
      <c r="AP80" s="135"/>
      <c r="AQ80" s="137"/>
      <c r="AR80" s="81">
        <f>ROUND(ROUND(Q80*$AI$20,0)*AN80,0)</f>
        <v>517</v>
      </c>
      <c r="AS80" s="10"/>
    </row>
    <row r="81" spans="1:45" ht="14.1" x14ac:dyDescent="0.3">
      <c r="A81" s="7">
        <v>71</v>
      </c>
      <c r="B81" s="9" t="s">
        <v>473</v>
      </c>
      <c r="C81" s="6" t="s">
        <v>3631</v>
      </c>
      <c r="D81" s="198"/>
      <c r="E81" s="199"/>
      <c r="F81" s="200"/>
      <c r="G81" s="39"/>
      <c r="H81" s="1"/>
      <c r="I81" s="1"/>
      <c r="J81" s="58"/>
      <c r="K81" s="1"/>
      <c r="L81" s="119"/>
      <c r="M81" s="119"/>
      <c r="N81" s="119"/>
      <c r="O81" s="119"/>
      <c r="P81" s="119"/>
      <c r="Q81" s="171"/>
      <c r="R81" s="171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106"/>
      <c r="AH81" s="122"/>
      <c r="AI81" s="134"/>
      <c r="AJ81" s="138"/>
      <c r="AK81" s="203"/>
      <c r="AL81" s="40" t="s">
        <v>1219</v>
      </c>
      <c r="AM81" s="46" t="s">
        <v>1217</v>
      </c>
      <c r="AN81" s="128">
        <v>0.5</v>
      </c>
      <c r="AO81" s="135"/>
      <c r="AP81" s="135"/>
      <c r="AQ81" s="137"/>
      <c r="AR81" s="81">
        <f>ROUND(ROUND(Q80*$AI$20,0)*AN81,0)</f>
        <v>369</v>
      </c>
      <c r="AS81" s="10"/>
    </row>
    <row r="82" spans="1:45" ht="14.1" x14ac:dyDescent="0.3">
      <c r="A82" s="7">
        <v>71</v>
      </c>
      <c r="B82" s="9" t="s">
        <v>472</v>
      </c>
      <c r="C82" s="6" t="s">
        <v>3630</v>
      </c>
      <c r="D82" s="198"/>
      <c r="E82" s="199"/>
      <c r="F82" s="200"/>
      <c r="G82" s="39"/>
      <c r="H82" s="1"/>
      <c r="I82" s="1"/>
      <c r="J82" s="58"/>
      <c r="K82" s="1"/>
      <c r="L82" s="119"/>
      <c r="M82" s="119"/>
      <c r="N82" s="119"/>
      <c r="O82" s="119"/>
      <c r="P82" s="119"/>
      <c r="Q82" s="171"/>
      <c r="R82" s="171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06"/>
      <c r="AH82" s="122"/>
      <c r="AI82" s="134"/>
      <c r="AJ82" s="138"/>
      <c r="AK82" s="140"/>
      <c r="AL82" s="55"/>
      <c r="AM82" s="44"/>
      <c r="AN82" s="135"/>
      <c r="AO82" s="204" t="s">
        <v>1218</v>
      </c>
      <c r="AP82" s="44">
        <v>5</v>
      </c>
      <c r="AQ82" s="161" t="s">
        <v>1385</v>
      </c>
      <c r="AR82" s="81">
        <f>ROUND(Q80*$AI$20,0)-AP82</f>
        <v>733</v>
      </c>
      <c r="AS82" s="10"/>
    </row>
    <row r="83" spans="1:45" ht="14.1" x14ac:dyDescent="0.3">
      <c r="A83" s="7">
        <v>71</v>
      </c>
      <c r="B83" s="9" t="s">
        <v>471</v>
      </c>
      <c r="C83" s="6" t="s">
        <v>3629</v>
      </c>
      <c r="D83" s="198"/>
      <c r="E83" s="199"/>
      <c r="F83" s="200"/>
      <c r="G83" s="39"/>
      <c r="H83" s="1"/>
      <c r="I83" s="1"/>
      <c r="J83" s="58"/>
      <c r="K83" s="1"/>
      <c r="L83" s="119"/>
      <c r="M83" s="119"/>
      <c r="N83" s="119"/>
      <c r="O83" s="119"/>
      <c r="P83" s="119"/>
      <c r="Q83" s="171"/>
      <c r="R83" s="171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106"/>
      <c r="AH83" s="122"/>
      <c r="AI83" s="134"/>
      <c r="AJ83" s="138"/>
      <c r="AK83" s="202" t="s">
        <v>1387</v>
      </c>
      <c r="AL83" s="140" t="s">
        <v>1220</v>
      </c>
      <c r="AM83" s="44" t="s">
        <v>1217</v>
      </c>
      <c r="AN83" s="135">
        <v>0.7</v>
      </c>
      <c r="AO83" s="205"/>
      <c r="AP83" s="134"/>
      <c r="AQ83" s="138"/>
      <c r="AR83" s="81">
        <f>ROUND(ROUND(Q80*$AI$20,0)*AN83,0)-AP82</f>
        <v>512</v>
      </c>
      <c r="AS83" s="10"/>
    </row>
    <row r="84" spans="1:45" ht="14.1" x14ac:dyDescent="0.3">
      <c r="A84" s="7">
        <v>71</v>
      </c>
      <c r="B84" s="9" t="s">
        <v>470</v>
      </c>
      <c r="C84" s="6" t="s">
        <v>3628</v>
      </c>
      <c r="D84" s="198"/>
      <c r="E84" s="199"/>
      <c r="F84" s="200"/>
      <c r="G84" s="39"/>
      <c r="H84" s="1"/>
      <c r="I84" s="1"/>
      <c r="J84" s="58"/>
      <c r="K84" s="1"/>
      <c r="L84" s="119"/>
      <c r="M84" s="119"/>
      <c r="N84" s="119"/>
      <c r="O84" s="119"/>
      <c r="P84" s="119"/>
      <c r="Q84" s="171"/>
      <c r="R84" s="171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106"/>
      <c r="AH84" s="122"/>
      <c r="AI84" s="134"/>
      <c r="AJ84" s="138"/>
      <c r="AK84" s="203"/>
      <c r="AL84" s="40" t="s">
        <v>1219</v>
      </c>
      <c r="AM84" s="46" t="s">
        <v>1217</v>
      </c>
      <c r="AN84" s="128">
        <v>0.5</v>
      </c>
      <c r="AO84" s="206"/>
      <c r="AP84" s="127"/>
      <c r="AQ84" s="136"/>
      <c r="AR84" s="81">
        <f>ROUND(ROUND(Q80*$AI$20,0)*AN84,0)-AP82</f>
        <v>364</v>
      </c>
      <c r="AS84" s="10"/>
    </row>
    <row r="85" spans="1:45" ht="14.1" x14ac:dyDescent="0.3">
      <c r="A85" s="7">
        <v>71</v>
      </c>
      <c r="B85" s="9">
        <v>8403</v>
      </c>
      <c r="C85" s="6" t="s">
        <v>3627</v>
      </c>
      <c r="D85" s="198"/>
      <c r="E85" s="199"/>
      <c r="F85" s="200"/>
      <c r="G85" s="39"/>
      <c r="H85" s="1"/>
      <c r="I85" s="1"/>
      <c r="J85" s="38"/>
      <c r="K85" s="1"/>
      <c r="L85" s="1"/>
      <c r="M85" s="1"/>
      <c r="N85" s="1"/>
      <c r="O85" s="1"/>
      <c r="P85" s="1"/>
      <c r="Q85" s="177"/>
      <c r="R85" s="177"/>
      <c r="S85" s="119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61"/>
      <c r="AH85" s="51"/>
      <c r="AI85" s="51"/>
      <c r="AJ85" s="71"/>
      <c r="AK85" s="140"/>
      <c r="AL85" s="55"/>
      <c r="AM85" s="44"/>
      <c r="AN85" s="135"/>
      <c r="AO85" s="135"/>
      <c r="AP85" s="135"/>
      <c r="AQ85" s="137"/>
      <c r="AR85" s="81">
        <f>ROUND(ROUND(Q80*AD86,0)*$AI$20,0)</f>
        <v>712</v>
      </c>
      <c r="AS85" s="10"/>
    </row>
    <row r="86" spans="1:45" ht="14.1" x14ac:dyDescent="0.3">
      <c r="A86" s="7">
        <v>71</v>
      </c>
      <c r="B86" s="9">
        <v>8404</v>
      </c>
      <c r="C86" s="6" t="s">
        <v>3626</v>
      </c>
      <c r="D86" s="106"/>
      <c r="E86" s="107"/>
      <c r="F86" s="108"/>
      <c r="G86" s="39"/>
      <c r="H86" s="1"/>
      <c r="I86" s="1"/>
      <c r="J86" s="38"/>
      <c r="K86" s="119"/>
      <c r="L86" s="119"/>
      <c r="M86" s="119"/>
      <c r="N86" s="119"/>
      <c r="O86" s="119"/>
      <c r="P86" s="1"/>
      <c r="Q86" s="177"/>
      <c r="R86" s="177"/>
      <c r="S86" s="119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61"/>
      <c r="AH86" s="51"/>
      <c r="AI86" s="51"/>
      <c r="AJ86" s="71"/>
      <c r="AK86" s="202" t="s">
        <v>1387</v>
      </c>
      <c r="AL86" s="140" t="s">
        <v>1220</v>
      </c>
      <c r="AM86" s="44" t="s">
        <v>1217</v>
      </c>
      <c r="AN86" s="135">
        <v>0.7</v>
      </c>
      <c r="AO86" s="135"/>
      <c r="AP86" s="135"/>
      <c r="AQ86" s="137"/>
      <c r="AR86" s="81">
        <f>ROUND(ROUND(ROUND(Q80*AD86:AD86,0)*$AI$20,0)*AN86,0)</f>
        <v>498</v>
      </c>
      <c r="AS86" s="10"/>
    </row>
    <row r="87" spans="1:45" ht="14.1" x14ac:dyDescent="0.3">
      <c r="A87" s="7">
        <v>71</v>
      </c>
      <c r="B87" s="9" t="s">
        <v>469</v>
      </c>
      <c r="C87" s="6" t="s">
        <v>3625</v>
      </c>
      <c r="D87" s="106"/>
      <c r="E87" s="107"/>
      <c r="F87" s="108"/>
      <c r="G87" s="39"/>
      <c r="H87" s="1"/>
      <c r="I87" s="1"/>
      <c r="J87" s="58"/>
      <c r="K87" s="1"/>
      <c r="L87" s="119"/>
      <c r="M87" s="119"/>
      <c r="N87" s="119"/>
      <c r="O87" s="119"/>
      <c r="P87" s="119"/>
      <c r="Q87" s="171"/>
      <c r="R87" s="171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106"/>
      <c r="AH87" s="122"/>
      <c r="AI87" s="134"/>
      <c r="AJ87" s="138"/>
      <c r="AK87" s="203"/>
      <c r="AL87" s="40" t="s">
        <v>1219</v>
      </c>
      <c r="AM87" s="46" t="s">
        <v>1217</v>
      </c>
      <c r="AN87" s="128">
        <v>0.5</v>
      </c>
      <c r="AO87" s="135"/>
      <c r="AP87" s="135"/>
      <c r="AQ87" s="137"/>
      <c r="AR87" s="81">
        <f>ROUND(ROUND(ROUND(Q80*AD86,0)*$AI$20,0)*AN87,0)</f>
        <v>356</v>
      </c>
      <c r="AS87" s="10"/>
    </row>
    <row r="88" spans="1:45" ht="14.1" x14ac:dyDescent="0.3">
      <c r="A88" s="7">
        <v>71</v>
      </c>
      <c r="B88" s="9" t="s">
        <v>468</v>
      </c>
      <c r="C88" s="6" t="s">
        <v>3624</v>
      </c>
      <c r="D88" s="106"/>
      <c r="E88" s="107"/>
      <c r="F88" s="108"/>
      <c r="G88" s="39"/>
      <c r="H88" s="1"/>
      <c r="I88" s="1"/>
      <c r="J88" s="58"/>
      <c r="K88" s="1"/>
      <c r="L88" s="119"/>
      <c r="M88" s="119"/>
      <c r="N88" s="119"/>
      <c r="O88" s="119"/>
      <c r="P88" s="119"/>
      <c r="Q88" s="171"/>
      <c r="R88" s="171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06"/>
      <c r="AH88" s="122"/>
      <c r="AI88" s="134"/>
      <c r="AJ88" s="138"/>
      <c r="AK88" s="140"/>
      <c r="AL88" s="55"/>
      <c r="AM88" s="44"/>
      <c r="AN88" s="135"/>
      <c r="AO88" s="204" t="s">
        <v>1218</v>
      </c>
      <c r="AP88" s="44">
        <v>5</v>
      </c>
      <c r="AQ88" s="161" t="s">
        <v>1385</v>
      </c>
      <c r="AR88" s="81">
        <f>ROUND(ROUND(Q80*AD86,0)*$AI$20,0)-AP88</f>
        <v>707</v>
      </c>
      <c r="AS88" s="10"/>
    </row>
    <row r="89" spans="1:45" ht="14.1" x14ac:dyDescent="0.3">
      <c r="A89" s="7">
        <v>71</v>
      </c>
      <c r="B89" s="9" t="s">
        <v>467</v>
      </c>
      <c r="C89" s="6" t="s">
        <v>3623</v>
      </c>
      <c r="D89" s="106"/>
      <c r="E89" s="107"/>
      <c r="F89" s="108"/>
      <c r="G89" s="39"/>
      <c r="H89" s="1"/>
      <c r="I89" s="1"/>
      <c r="J89" s="58"/>
      <c r="K89" s="1"/>
      <c r="L89" s="119"/>
      <c r="M89" s="119"/>
      <c r="N89" s="119"/>
      <c r="O89" s="119"/>
      <c r="P89" s="119"/>
      <c r="Q89" s="171"/>
      <c r="R89" s="171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106"/>
      <c r="AH89" s="122"/>
      <c r="AI89" s="134"/>
      <c r="AJ89" s="138"/>
      <c r="AK89" s="202" t="s">
        <v>1387</v>
      </c>
      <c r="AL89" s="140" t="s">
        <v>1220</v>
      </c>
      <c r="AM89" s="44" t="s">
        <v>1217</v>
      </c>
      <c r="AN89" s="135">
        <v>0.7</v>
      </c>
      <c r="AO89" s="205"/>
      <c r="AP89" s="134"/>
      <c r="AQ89" s="138"/>
      <c r="AR89" s="81">
        <f>ROUND(ROUND(ROUND(Q80*AD86,0)*$AI$20,0)*AN89,0)-AP88</f>
        <v>493</v>
      </c>
      <c r="AS89" s="10"/>
    </row>
    <row r="90" spans="1:45" ht="14.1" x14ac:dyDescent="0.3">
      <c r="A90" s="7">
        <v>71</v>
      </c>
      <c r="B90" s="9" t="s">
        <v>466</v>
      </c>
      <c r="C90" s="6" t="s">
        <v>3622</v>
      </c>
      <c r="D90" s="106"/>
      <c r="E90" s="107"/>
      <c r="F90" s="108"/>
      <c r="G90" s="39"/>
      <c r="H90" s="1"/>
      <c r="I90" s="1"/>
      <c r="J90" s="58"/>
      <c r="K90" s="1"/>
      <c r="L90" s="119"/>
      <c r="M90" s="119"/>
      <c r="N90" s="119"/>
      <c r="O90" s="119"/>
      <c r="P90" s="119"/>
      <c r="Q90" s="171"/>
      <c r="R90" s="171"/>
      <c r="S90" s="1"/>
      <c r="T90" s="38"/>
      <c r="U90" s="39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71"/>
      <c r="AG90" s="106"/>
      <c r="AH90" s="122"/>
      <c r="AI90" s="134"/>
      <c r="AJ90" s="138"/>
      <c r="AK90" s="203"/>
      <c r="AL90" s="40" t="s">
        <v>1219</v>
      </c>
      <c r="AM90" s="46" t="s">
        <v>1217</v>
      </c>
      <c r="AN90" s="128">
        <v>0.5</v>
      </c>
      <c r="AO90" s="206"/>
      <c r="AP90" s="127"/>
      <c r="AQ90" s="136"/>
      <c r="AR90" s="81">
        <f>ROUND(ROUND(ROUND(Q80*AD86,0)*$AI$20,0)*AN90,0)-AP88</f>
        <v>351</v>
      </c>
      <c r="AS90" s="10"/>
    </row>
    <row r="91" spans="1:45" ht="14.1" x14ac:dyDescent="0.3">
      <c r="A91" s="7">
        <v>71</v>
      </c>
      <c r="B91" s="9">
        <v>8405</v>
      </c>
      <c r="C91" s="6" t="s">
        <v>3621</v>
      </c>
      <c r="D91" s="106"/>
      <c r="E91" s="107"/>
      <c r="F91" s="108"/>
      <c r="G91" s="39"/>
      <c r="H91" s="1"/>
      <c r="I91" s="1"/>
      <c r="J91" s="58"/>
      <c r="K91" s="42" t="s">
        <v>1262</v>
      </c>
      <c r="L91" s="54"/>
      <c r="M91" s="54"/>
      <c r="N91" s="54"/>
      <c r="O91" s="54"/>
      <c r="P91" s="54"/>
      <c r="Q91" s="176"/>
      <c r="R91" s="176"/>
      <c r="S91" s="30"/>
      <c r="T91" s="43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63"/>
      <c r="AH91" s="132"/>
      <c r="AI91" s="132"/>
      <c r="AJ91" s="62"/>
      <c r="AK91" s="172"/>
      <c r="AL91" s="45"/>
      <c r="AM91" s="54"/>
      <c r="AN91" s="174"/>
      <c r="AO91" s="174"/>
      <c r="AP91" s="174"/>
      <c r="AQ91" s="173"/>
      <c r="AR91" s="81">
        <f>ROUND(Q92*$AI$20,0)</f>
        <v>585</v>
      </c>
      <c r="AS91" s="10"/>
    </row>
    <row r="92" spans="1:45" ht="14.1" x14ac:dyDescent="0.3">
      <c r="A92" s="7">
        <v>71</v>
      </c>
      <c r="B92" s="9">
        <v>8406</v>
      </c>
      <c r="C92" s="6" t="s">
        <v>3620</v>
      </c>
      <c r="D92" s="106"/>
      <c r="E92" s="107"/>
      <c r="F92" s="108"/>
      <c r="G92" s="39"/>
      <c r="H92" s="1"/>
      <c r="I92" s="1"/>
      <c r="J92" s="58"/>
      <c r="K92" s="59"/>
      <c r="L92" s="119"/>
      <c r="M92" s="119"/>
      <c r="N92" s="119"/>
      <c r="O92" s="119"/>
      <c r="P92" s="119"/>
      <c r="Q92" s="201">
        <f>'26障害児入所施設(基本２)'!$Q$92</f>
        <v>835</v>
      </c>
      <c r="R92" s="201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61"/>
      <c r="AH92" s="51"/>
      <c r="AI92" s="51"/>
      <c r="AJ92" s="71"/>
      <c r="AK92" s="202" t="s">
        <v>1387</v>
      </c>
      <c r="AL92" s="140" t="s">
        <v>1220</v>
      </c>
      <c r="AM92" s="44" t="s">
        <v>1217</v>
      </c>
      <c r="AN92" s="135">
        <v>0.7</v>
      </c>
      <c r="AO92" s="135"/>
      <c r="AP92" s="135"/>
      <c r="AQ92" s="137"/>
      <c r="AR92" s="81">
        <f>ROUND(ROUND(Q92*$AI$20,0)*AN92,0)</f>
        <v>410</v>
      </c>
      <c r="AS92" s="10"/>
    </row>
    <row r="93" spans="1:45" ht="14.1" x14ac:dyDescent="0.3">
      <c r="A93" s="7">
        <v>71</v>
      </c>
      <c r="B93" s="9" t="s">
        <v>465</v>
      </c>
      <c r="C93" s="6" t="s">
        <v>3619</v>
      </c>
      <c r="D93" s="106"/>
      <c r="E93" s="107"/>
      <c r="F93" s="108"/>
      <c r="G93" s="39"/>
      <c r="H93" s="1"/>
      <c r="I93" s="1"/>
      <c r="J93" s="58"/>
      <c r="K93" s="39"/>
      <c r="L93" s="119"/>
      <c r="M93" s="119"/>
      <c r="N93" s="119"/>
      <c r="O93" s="119"/>
      <c r="P93" s="119"/>
      <c r="Q93" s="171"/>
      <c r="R93" s="171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106"/>
      <c r="AH93" s="122"/>
      <c r="AI93" s="134"/>
      <c r="AJ93" s="138"/>
      <c r="AK93" s="203"/>
      <c r="AL93" s="40" t="s">
        <v>1219</v>
      </c>
      <c r="AM93" s="46" t="s">
        <v>1217</v>
      </c>
      <c r="AN93" s="128">
        <v>0.5</v>
      </c>
      <c r="AO93" s="135"/>
      <c r="AP93" s="135"/>
      <c r="AQ93" s="137"/>
      <c r="AR93" s="81">
        <f>ROUND(ROUND(Q92*$AI$20,0)*AN93,0)</f>
        <v>293</v>
      </c>
      <c r="AS93" s="10"/>
    </row>
    <row r="94" spans="1:45" ht="14.1" x14ac:dyDescent="0.3">
      <c r="A94" s="7">
        <v>71</v>
      </c>
      <c r="B94" s="9" t="s">
        <v>464</v>
      </c>
      <c r="C94" s="6" t="s">
        <v>3618</v>
      </c>
      <c r="D94" s="106"/>
      <c r="E94" s="107"/>
      <c r="F94" s="108"/>
      <c r="G94" s="39"/>
      <c r="H94" s="1"/>
      <c r="I94" s="1"/>
      <c r="J94" s="58"/>
      <c r="K94" s="39"/>
      <c r="L94" s="119"/>
      <c r="M94" s="119"/>
      <c r="N94" s="119"/>
      <c r="O94" s="119"/>
      <c r="P94" s="119"/>
      <c r="Q94" s="171"/>
      <c r="R94" s="171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06"/>
      <c r="AH94" s="122"/>
      <c r="AI94" s="134"/>
      <c r="AJ94" s="138"/>
      <c r="AK94" s="140"/>
      <c r="AL94" s="55"/>
      <c r="AM94" s="44"/>
      <c r="AN94" s="135"/>
      <c r="AO94" s="204" t="s">
        <v>1218</v>
      </c>
      <c r="AP94" s="44">
        <v>5</v>
      </c>
      <c r="AQ94" s="161" t="s">
        <v>1385</v>
      </c>
      <c r="AR94" s="81">
        <f>ROUND(Q92*$AI$20,0)-AP94</f>
        <v>580</v>
      </c>
      <c r="AS94" s="10"/>
    </row>
    <row r="95" spans="1:45" ht="14.1" x14ac:dyDescent="0.3">
      <c r="A95" s="7">
        <v>71</v>
      </c>
      <c r="B95" s="9" t="s">
        <v>463</v>
      </c>
      <c r="C95" s="6" t="s">
        <v>3617</v>
      </c>
      <c r="D95" s="106"/>
      <c r="E95" s="107"/>
      <c r="F95" s="108"/>
      <c r="G95" s="39"/>
      <c r="H95" s="1"/>
      <c r="I95" s="1"/>
      <c r="J95" s="58"/>
      <c r="K95" s="39"/>
      <c r="L95" s="119"/>
      <c r="M95" s="119"/>
      <c r="N95" s="119"/>
      <c r="O95" s="119"/>
      <c r="P95" s="119"/>
      <c r="Q95" s="171"/>
      <c r="R95" s="171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106"/>
      <c r="AH95" s="122"/>
      <c r="AI95" s="134"/>
      <c r="AJ95" s="138"/>
      <c r="AK95" s="202" t="s">
        <v>1387</v>
      </c>
      <c r="AL95" s="140" t="s">
        <v>1220</v>
      </c>
      <c r="AM95" s="44" t="s">
        <v>1217</v>
      </c>
      <c r="AN95" s="135">
        <v>0.7</v>
      </c>
      <c r="AO95" s="205"/>
      <c r="AP95" s="134"/>
      <c r="AQ95" s="138"/>
      <c r="AR95" s="81">
        <f>ROUND(ROUND(Q92*$AI$20,0)*AN95,0)-AP94</f>
        <v>405</v>
      </c>
      <c r="AS95" s="10"/>
    </row>
    <row r="96" spans="1:45" ht="14.1" x14ac:dyDescent="0.3">
      <c r="A96" s="7">
        <v>71</v>
      </c>
      <c r="B96" s="9" t="s">
        <v>462</v>
      </c>
      <c r="C96" s="6" t="s">
        <v>3616</v>
      </c>
      <c r="D96" s="106"/>
      <c r="E96" s="107"/>
      <c r="F96" s="108"/>
      <c r="G96" s="39"/>
      <c r="H96" s="1"/>
      <c r="I96" s="1"/>
      <c r="J96" s="58"/>
      <c r="K96" s="39"/>
      <c r="L96" s="119"/>
      <c r="M96" s="119"/>
      <c r="N96" s="119"/>
      <c r="O96" s="119"/>
      <c r="P96" s="119"/>
      <c r="Q96" s="171"/>
      <c r="R96" s="171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106"/>
      <c r="AH96" s="122"/>
      <c r="AI96" s="134"/>
      <c r="AJ96" s="138"/>
      <c r="AK96" s="203"/>
      <c r="AL96" s="40" t="s">
        <v>1219</v>
      </c>
      <c r="AM96" s="46" t="s">
        <v>1217</v>
      </c>
      <c r="AN96" s="128">
        <v>0.5</v>
      </c>
      <c r="AO96" s="206"/>
      <c r="AP96" s="127"/>
      <c r="AQ96" s="136"/>
      <c r="AR96" s="81">
        <f>ROUND(ROUND(Q92*$AI$20,0)*AN96,0)-AP94</f>
        <v>288</v>
      </c>
      <c r="AS96" s="10"/>
    </row>
    <row r="97" spans="1:45" ht="14.1" x14ac:dyDescent="0.3">
      <c r="A97" s="7">
        <v>71</v>
      </c>
      <c r="B97" s="9">
        <v>8407</v>
      </c>
      <c r="C97" s="6" t="s">
        <v>3615</v>
      </c>
      <c r="D97" s="106"/>
      <c r="E97" s="107"/>
      <c r="F97" s="108"/>
      <c r="G97" s="39"/>
      <c r="H97" s="1"/>
      <c r="I97" s="1"/>
      <c r="J97" s="58"/>
      <c r="K97" s="59"/>
      <c r="L97" s="119"/>
      <c r="M97" s="119"/>
      <c r="N97" s="119"/>
      <c r="O97" s="119"/>
      <c r="P97" s="119"/>
      <c r="Q97" s="171"/>
      <c r="R97" s="171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61"/>
      <c r="AH97" s="51"/>
      <c r="AI97" s="51"/>
      <c r="AJ97" s="71"/>
      <c r="AK97" s="140"/>
      <c r="AL97" s="55"/>
      <c r="AM97" s="44"/>
      <c r="AN97" s="135"/>
      <c r="AO97" s="135"/>
      <c r="AP97" s="135"/>
      <c r="AQ97" s="137"/>
      <c r="AR97" s="81">
        <f>ROUND(ROUND(Q92*AD98,0)*$AI$20,0)</f>
        <v>564</v>
      </c>
      <c r="AS97" s="10"/>
    </row>
    <row r="98" spans="1:45" ht="14.1" x14ac:dyDescent="0.3">
      <c r="A98" s="7">
        <v>71</v>
      </c>
      <c r="B98" s="9">
        <v>8408</v>
      </c>
      <c r="C98" s="6" t="s">
        <v>3614</v>
      </c>
      <c r="D98" s="106"/>
      <c r="E98" s="107"/>
      <c r="F98" s="108"/>
      <c r="G98" s="39"/>
      <c r="H98" s="1"/>
      <c r="I98" s="1"/>
      <c r="J98" s="58"/>
      <c r="K98" s="59"/>
      <c r="L98" s="119"/>
      <c r="M98" s="119"/>
      <c r="N98" s="119"/>
      <c r="O98" s="119"/>
      <c r="P98" s="119"/>
      <c r="Q98" s="171"/>
      <c r="R98" s="171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61"/>
      <c r="AH98" s="51"/>
      <c r="AI98" s="51"/>
      <c r="AJ98" s="71"/>
      <c r="AK98" s="202" t="s">
        <v>1387</v>
      </c>
      <c r="AL98" s="140" t="s">
        <v>1220</v>
      </c>
      <c r="AM98" s="44" t="s">
        <v>1217</v>
      </c>
      <c r="AN98" s="135">
        <v>0.7</v>
      </c>
      <c r="AO98" s="135"/>
      <c r="AP98" s="135"/>
      <c r="AQ98" s="137"/>
      <c r="AR98" s="81">
        <f>ROUND(ROUND(ROUND(Q92*AD98:AD98,0)*$AI$20,0)*AN98,0)</f>
        <v>395</v>
      </c>
      <c r="AS98" s="10"/>
    </row>
    <row r="99" spans="1:45" ht="14.1" x14ac:dyDescent="0.3">
      <c r="A99" s="7">
        <v>71</v>
      </c>
      <c r="B99" s="9" t="s">
        <v>461</v>
      </c>
      <c r="C99" s="6" t="s">
        <v>3613</v>
      </c>
      <c r="D99" s="106"/>
      <c r="E99" s="107"/>
      <c r="F99" s="108"/>
      <c r="G99" s="39"/>
      <c r="H99" s="1"/>
      <c r="I99" s="1"/>
      <c r="J99" s="58"/>
      <c r="K99" s="39"/>
      <c r="L99" s="119"/>
      <c r="M99" s="119"/>
      <c r="N99" s="119"/>
      <c r="O99" s="119"/>
      <c r="P99" s="119"/>
      <c r="Q99" s="171"/>
      <c r="R99" s="171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106"/>
      <c r="AH99" s="122"/>
      <c r="AI99" s="134"/>
      <c r="AJ99" s="138"/>
      <c r="AK99" s="203"/>
      <c r="AL99" s="40" t="s">
        <v>1219</v>
      </c>
      <c r="AM99" s="46" t="s">
        <v>1217</v>
      </c>
      <c r="AN99" s="128">
        <v>0.5</v>
      </c>
      <c r="AO99" s="135"/>
      <c r="AP99" s="135"/>
      <c r="AQ99" s="137"/>
      <c r="AR99" s="81">
        <f>ROUND(ROUND(ROUND(Q92*AD98,0)*$AI$20,0)*AN99,0)</f>
        <v>282</v>
      </c>
      <c r="AS99" s="10"/>
    </row>
    <row r="100" spans="1:45" ht="14.1" x14ac:dyDescent="0.3">
      <c r="A100" s="7">
        <v>71</v>
      </c>
      <c r="B100" s="9" t="s">
        <v>460</v>
      </c>
      <c r="C100" s="6" t="s">
        <v>3612</v>
      </c>
      <c r="D100" s="106"/>
      <c r="E100" s="107"/>
      <c r="F100" s="108"/>
      <c r="G100" s="39"/>
      <c r="H100" s="1"/>
      <c r="I100" s="1"/>
      <c r="J100" s="58"/>
      <c r="K100" s="39"/>
      <c r="L100" s="119"/>
      <c r="M100" s="119"/>
      <c r="N100" s="119"/>
      <c r="O100" s="119"/>
      <c r="P100" s="119"/>
      <c r="Q100" s="171"/>
      <c r="R100" s="171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06"/>
      <c r="AH100" s="122"/>
      <c r="AI100" s="134"/>
      <c r="AJ100" s="138"/>
      <c r="AK100" s="140"/>
      <c r="AL100" s="55"/>
      <c r="AM100" s="44"/>
      <c r="AN100" s="135"/>
      <c r="AO100" s="204" t="s">
        <v>1218</v>
      </c>
      <c r="AP100" s="44">
        <v>5</v>
      </c>
      <c r="AQ100" s="161" t="s">
        <v>1385</v>
      </c>
      <c r="AR100" s="81">
        <f>ROUND(ROUND(Q92*AD98,0)*$AI$20,0)-AP100</f>
        <v>559</v>
      </c>
      <c r="AS100" s="10"/>
    </row>
    <row r="101" spans="1:45" ht="14.1" x14ac:dyDescent="0.3">
      <c r="A101" s="7">
        <v>71</v>
      </c>
      <c r="B101" s="9" t="s">
        <v>459</v>
      </c>
      <c r="C101" s="6" t="s">
        <v>3611</v>
      </c>
      <c r="D101" s="106"/>
      <c r="E101" s="107"/>
      <c r="F101" s="108"/>
      <c r="G101" s="39"/>
      <c r="H101" s="1"/>
      <c r="I101" s="1"/>
      <c r="J101" s="58"/>
      <c r="K101" s="39"/>
      <c r="L101" s="119"/>
      <c r="M101" s="119"/>
      <c r="N101" s="119"/>
      <c r="O101" s="119"/>
      <c r="P101" s="119"/>
      <c r="Q101" s="171"/>
      <c r="R101" s="171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106"/>
      <c r="AH101" s="122"/>
      <c r="AI101" s="134"/>
      <c r="AJ101" s="138"/>
      <c r="AK101" s="202" t="s">
        <v>1387</v>
      </c>
      <c r="AL101" s="140" t="s">
        <v>1220</v>
      </c>
      <c r="AM101" s="44" t="s">
        <v>1217</v>
      </c>
      <c r="AN101" s="135">
        <v>0.7</v>
      </c>
      <c r="AO101" s="205"/>
      <c r="AP101" s="134"/>
      <c r="AQ101" s="138"/>
      <c r="AR101" s="81">
        <f>ROUND(ROUND(ROUND(Q92*AD98,0)*$AI$20,0)*AN101,0)-AP100</f>
        <v>390</v>
      </c>
      <c r="AS101" s="10"/>
    </row>
    <row r="102" spans="1:45" ht="14.1" x14ac:dyDescent="0.3">
      <c r="A102" s="7">
        <v>71</v>
      </c>
      <c r="B102" s="9" t="s">
        <v>458</v>
      </c>
      <c r="C102" s="6" t="s">
        <v>3610</v>
      </c>
      <c r="D102" s="106"/>
      <c r="E102" s="107"/>
      <c r="F102" s="108"/>
      <c r="G102" s="39"/>
      <c r="H102" s="1"/>
      <c r="I102" s="1"/>
      <c r="J102" s="58"/>
      <c r="K102" s="37"/>
      <c r="L102" s="65"/>
      <c r="M102" s="65"/>
      <c r="N102" s="65"/>
      <c r="O102" s="65"/>
      <c r="P102" s="65"/>
      <c r="Q102" s="170"/>
      <c r="R102" s="170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106"/>
      <c r="AH102" s="122"/>
      <c r="AI102" s="134"/>
      <c r="AJ102" s="138"/>
      <c r="AK102" s="203"/>
      <c r="AL102" s="40" t="s">
        <v>1219</v>
      </c>
      <c r="AM102" s="46" t="s">
        <v>1217</v>
      </c>
      <c r="AN102" s="128">
        <v>0.5</v>
      </c>
      <c r="AO102" s="206"/>
      <c r="AP102" s="127"/>
      <c r="AQ102" s="136"/>
      <c r="AR102" s="81">
        <f>ROUND(ROUND(ROUND(Q92*AD98,0)*$AI$20,0)*AN102,0)-AP100</f>
        <v>277</v>
      </c>
      <c r="AS102" s="10"/>
    </row>
    <row r="103" spans="1:45" ht="14.1" x14ac:dyDescent="0.3">
      <c r="A103" s="7">
        <v>71</v>
      </c>
      <c r="B103" s="9">
        <v>8411</v>
      </c>
      <c r="C103" s="6" t="s">
        <v>3609</v>
      </c>
      <c r="D103" s="106"/>
      <c r="E103" s="107"/>
      <c r="F103" s="108"/>
      <c r="G103" s="195" t="s">
        <v>1263</v>
      </c>
      <c r="H103" s="196"/>
      <c r="I103" s="196"/>
      <c r="J103" s="197"/>
      <c r="K103" s="30" t="s">
        <v>1247</v>
      </c>
      <c r="L103" s="30"/>
      <c r="M103" s="30"/>
      <c r="N103" s="30"/>
      <c r="O103" s="30"/>
      <c r="P103" s="30"/>
      <c r="Q103" s="145"/>
      <c r="R103" s="145"/>
      <c r="S103" s="30"/>
      <c r="T103" s="43"/>
      <c r="U103" s="42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64"/>
      <c r="AG103" s="63"/>
      <c r="AH103" s="132"/>
      <c r="AI103" s="132"/>
      <c r="AJ103" s="62"/>
      <c r="AK103" s="172"/>
      <c r="AL103" s="45"/>
      <c r="AM103" s="54"/>
      <c r="AN103" s="174"/>
      <c r="AO103" s="174"/>
      <c r="AP103" s="174"/>
      <c r="AQ103" s="173"/>
      <c r="AR103" s="81">
        <f>ROUND(Q104*$AI$20,0)</f>
        <v>536</v>
      </c>
      <c r="AS103" s="10"/>
    </row>
    <row r="104" spans="1:45" ht="14.1" x14ac:dyDescent="0.3">
      <c r="A104" s="7">
        <v>71</v>
      </c>
      <c r="B104" s="9">
        <v>8412</v>
      </c>
      <c r="C104" s="6" t="s">
        <v>3608</v>
      </c>
      <c r="D104" s="106"/>
      <c r="E104" s="107"/>
      <c r="F104" s="108"/>
      <c r="G104" s="198"/>
      <c r="H104" s="199"/>
      <c r="I104" s="199"/>
      <c r="J104" s="200"/>
      <c r="K104" s="1" t="s">
        <v>1246</v>
      </c>
      <c r="L104" s="1"/>
      <c r="M104" s="1"/>
      <c r="N104" s="1"/>
      <c r="O104" s="1"/>
      <c r="P104" s="1"/>
      <c r="Q104" s="201">
        <f>'26障害児入所施設(基本２)'!$Q$104</f>
        <v>766</v>
      </c>
      <c r="R104" s="201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61"/>
      <c r="AH104" s="51"/>
      <c r="AI104" s="51"/>
      <c r="AJ104" s="71"/>
      <c r="AK104" s="202" t="s">
        <v>1387</v>
      </c>
      <c r="AL104" s="140" t="s">
        <v>1220</v>
      </c>
      <c r="AM104" s="44" t="s">
        <v>1217</v>
      </c>
      <c r="AN104" s="135">
        <v>0.7</v>
      </c>
      <c r="AO104" s="135"/>
      <c r="AP104" s="135"/>
      <c r="AQ104" s="137"/>
      <c r="AR104" s="81">
        <f>ROUND(ROUND(Q104*$AI$20,0)*AN104,0)</f>
        <v>375</v>
      </c>
      <c r="AS104" s="10"/>
    </row>
    <row r="105" spans="1:45" ht="14.1" x14ac:dyDescent="0.3">
      <c r="A105" s="7">
        <v>71</v>
      </c>
      <c r="B105" s="9" t="s">
        <v>457</v>
      </c>
      <c r="C105" s="6" t="s">
        <v>3607</v>
      </c>
      <c r="D105" s="106"/>
      <c r="E105" s="107"/>
      <c r="F105" s="108"/>
      <c r="G105" s="198"/>
      <c r="H105" s="199"/>
      <c r="I105" s="199"/>
      <c r="J105" s="200"/>
      <c r="K105" s="1"/>
      <c r="L105" s="119"/>
      <c r="M105" s="119"/>
      <c r="N105" s="119"/>
      <c r="O105" s="119"/>
      <c r="P105" s="119"/>
      <c r="Q105" s="171"/>
      <c r="R105" s="171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106"/>
      <c r="AH105" s="122"/>
      <c r="AI105" s="134"/>
      <c r="AJ105" s="138"/>
      <c r="AK105" s="203"/>
      <c r="AL105" s="40" t="s">
        <v>1219</v>
      </c>
      <c r="AM105" s="46" t="s">
        <v>1217</v>
      </c>
      <c r="AN105" s="128">
        <v>0.5</v>
      </c>
      <c r="AO105" s="135"/>
      <c r="AP105" s="135"/>
      <c r="AQ105" s="137"/>
      <c r="AR105" s="81">
        <f>ROUND(ROUND(Q104*$AI$20,0)*AN105,0)</f>
        <v>268</v>
      </c>
      <c r="AS105" s="10"/>
    </row>
    <row r="106" spans="1:45" ht="14.1" x14ac:dyDescent="0.3">
      <c r="A106" s="7">
        <v>71</v>
      </c>
      <c r="B106" s="9" t="s">
        <v>456</v>
      </c>
      <c r="C106" s="6" t="s">
        <v>3606</v>
      </c>
      <c r="D106" s="106"/>
      <c r="E106" s="107"/>
      <c r="F106" s="108"/>
      <c r="G106" s="198"/>
      <c r="H106" s="199"/>
      <c r="I106" s="199"/>
      <c r="J106" s="200"/>
      <c r="K106" s="1"/>
      <c r="L106" s="119"/>
      <c r="M106" s="119"/>
      <c r="N106" s="119"/>
      <c r="O106" s="119"/>
      <c r="P106" s="119"/>
      <c r="Q106" s="171"/>
      <c r="R106" s="171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06"/>
      <c r="AH106" s="122"/>
      <c r="AI106" s="134"/>
      <c r="AJ106" s="138"/>
      <c r="AK106" s="140"/>
      <c r="AL106" s="55"/>
      <c r="AM106" s="44"/>
      <c r="AN106" s="135"/>
      <c r="AO106" s="204" t="s">
        <v>1218</v>
      </c>
      <c r="AP106" s="44">
        <v>5</v>
      </c>
      <c r="AQ106" s="161" t="s">
        <v>1385</v>
      </c>
      <c r="AR106" s="81">
        <f>ROUND(Q104*$AI$20,0)-AP106</f>
        <v>531</v>
      </c>
      <c r="AS106" s="10"/>
    </row>
    <row r="107" spans="1:45" ht="14.1" x14ac:dyDescent="0.3">
      <c r="A107" s="7">
        <v>71</v>
      </c>
      <c r="B107" s="9" t="s">
        <v>455</v>
      </c>
      <c r="C107" s="6" t="s">
        <v>3605</v>
      </c>
      <c r="D107" s="106"/>
      <c r="E107" s="107"/>
      <c r="F107" s="108"/>
      <c r="G107" s="198"/>
      <c r="H107" s="199"/>
      <c r="I107" s="199"/>
      <c r="J107" s="200"/>
      <c r="K107" s="1"/>
      <c r="L107" s="119"/>
      <c r="M107" s="119"/>
      <c r="N107" s="119"/>
      <c r="O107" s="119"/>
      <c r="P107" s="119"/>
      <c r="Q107" s="171"/>
      <c r="R107" s="171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106"/>
      <c r="AH107" s="122"/>
      <c r="AI107" s="134"/>
      <c r="AJ107" s="138"/>
      <c r="AK107" s="202" t="s">
        <v>1387</v>
      </c>
      <c r="AL107" s="140" t="s">
        <v>1220</v>
      </c>
      <c r="AM107" s="44" t="s">
        <v>1217</v>
      </c>
      <c r="AN107" s="135">
        <v>0.7</v>
      </c>
      <c r="AO107" s="205"/>
      <c r="AP107" s="134"/>
      <c r="AQ107" s="138"/>
      <c r="AR107" s="81">
        <f>ROUND(ROUND(Q104*$AI$20,0)*AN107,0)-AP106</f>
        <v>370</v>
      </c>
      <c r="AS107" s="10"/>
    </row>
    <row r="108" spans="1:45" ht="14.1" x14ac:dyDescent="0.3">
      <c r="A108" s="7">
        <v>71</v>
      </c>
      <c r="B108" s="9" t="s">
        <v>454</v>
      </c>
      <c r="C108" s="6" t="s">
        <v>3604</v>
      </c>
      <c r="D108" s="106"/>
      <c r="E108" s="107"/>
      <c r="F108" s="108"/>
      <c r="G108" s="198"/>
      <c r="H108" s="199"/>
      <c r="I108" s="199"/>
      <c r="J108" s="200"/>
      <c r="K108" s="1"/>
      <c r="L108" s="119"/>
      <c r="M108" s="119"/>
      <c r="N108" s="119"/>
      <c r="O108" s="119"/>
      <c r="P108" s="119"/>
      <c r="Q108" s="171"/>
      <c r="R108" s="171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106"/>
      <c r="AH108" s="122"/>
      <c r="AI108" s="134"/>
      <c r="AJ108" s="138"/>
      <c r="AK108" s="203"/>
      <c r="AL108" s="40" t="s">
        <v>1219</v>
      </c>
      <c r="AM108" s="46" t="s">
        <v>1217</v>
      </c>
      <c r="AN108" s="128">
        <v>0.5</v>
      </c>
      <c r="AO108" s="206"/>
      <c r="AP108" s="127"/>
      <c r="AQ108" s="136"/>
      <c r="AR108" s="81">
        <f>ROUND(ROUND(Q104*$AI$20,0)*AN108,0)-AP106</f>
        <v>263</v>
      </c>
      <c r="AS108" s="10"/>
    </row>
    <row r="109" spans="1:45" ht="14.1" x14ac:dyDescent="0.3">
      <c r="A109" s="7">
        <v>71</v>
      </c>
      <c r="B109" s="9">
        <v>8413</v>
      </c>
      <c r="C109" s="6" t="s">
        <v>3603</v>
      </c>
      <c r="D109" s="106"/>
      <c r="E109" s="107"/>
      <c r="F109" s="108"/>
      <c r="G109" s="198"/>
      <c r="H109" s="199"/>
      <c r="I109" s="199"/>
      <c r="J109" s="200"/>
      <c r="K109" s="1"/>
      <c r="L109" s="1"/>
      <c r="M109" s="1"/>
      <c r="N109" s="1"/>
      <c r="O109" s="1"/>
      <c r="P109" s="1"/>
      <c r="Q109" s="177"/>
      <c r="R109" s="177"/>
      <c r="S109" s="119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61"/>
      <c r="AH109" s="51"/>
      <c r="AI109" s="51"/>
      <c r="AJ109" s="71"/>
      <c r="AK109" s="140"/>
      <c r="AL109" s="55"/>
      <c r="AM109" s="44"/>
      <c r="AN109" s="135"/>
      <c r="AO109" s="135"/>
      <c r="AP109" s="135"/>
      <c r="AQ109" s="137"/>
      <c r="AR109" s="81">
        <f>ROUND(ROUND(Q104*AD110,0)*$AI$20,0)</f>
        <v>517</v>
      </c>
      <c r="AS109" s="10"/>
    </row>
    <row r="110" spans="1:45" ht="14.1" x14ac:dyDescent="0.3">
      <c r="A110" s="7">
        <v>71</v>
      </c>
      <c r="B110" s="9">
        <v>8414</v>
      </c>
      <c r="C110" s="6" t="s">
        <v>3602</v>
      </c>
      <c r="D110" s="106"/>
      <c r="E110" s="107"/>
      <c r="F110" s="108"/>
      <c r="G110" s="39"/>
      <c r="H110" s="1"/>
      <c r="I110" s="1"/>
      <c r="J110" s="38"/>
      <c r="K110" s="119"/>
      <c r="L110" s="119"/>
      <c r="M110" s="119"/>
      <c r="N110" s="119"/>
      <c r="O110" s="119"/>
      <c r="P110" s="1"/>
      <c r="Q110" s="177"/>
      <c r="R110" s="177"/>
      <c r="S110" s="119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61"/>
      <c r="AH110" s="51"/>
      <c r="AI110" s="51"/>
      <c r="AJ110" s="71"/>
      <c r="AK110" s="202" t="s">
        <v>1387</v>
      </c>
      <c r="AL110" s="140" t="s">
        <v>1220</v>
      </c>
      <c r="AM110" s="44" t="s">
        <v>1217</v>
      </c>
      <c r="AN110" s="135">
        <v>0.7</v>
      </c>
      <c r="AO110" s="135"/>
      <c r="AP110" s="135"/>
      <c r="AQ110" s="137"/>
      <c r="AR110" s="81">
        <f>ROUND(ROUND(ROUND(Q104*AD110:AD110,0)*$AI$20,0)*AN110,0)</f>
        <v>362</v>
      </c>
      <c r="AS110" s="10"/>
    </row>
    <row r="111" spans="1:45" ht="14.1" x14ac:dyDescent="0.3">
      <c r="A111" s="7">
        <v>71</v>
      </c>
      <c r="B111" s="9" t="s">
        <v>453</v>
      </c>
      <c r="C111" s="6" t="s">
        <v>3601</v>
      </c>
      <c r="D111" s="106"/>
      <c r="E111" s="107"/>
      <c r="F111" s="108"/>
      <c r="G111" s="39"/>
      <c r="H111" s="1"/>
      <c r="I111" s="1"/>
      <c r="J111" s="38"/>
      <c r="K111" s="1"/>
      <c r="L111" s="119"/>
      <c r="M111" s="119"/>
      <c r="N111" s="119"/>
      <c r="O111" s="119"/>
      <c r="P111" s="119"/>
      <c r="Q111" s="171"/>
      <c r="R111" s="171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106"/>
      <c r="AH111" s="122"/>
      <c r="AI111" s="134"/>
      <c r="AJ111" s="138"/>
      <c r="AK111" s="203"/>
      <c r="AL111" s="40" t="s">
        <v>1219</v>
      </c>
      <c r="AM111" s="46" t="s">
        <v>1217</v>
      </c>
      <c r="AN111" s="128">
        <v>0.5</v>
      </c>
      <c r="AO111" s="135"/>
      <c r="AP111" s="135"/>
      <c r="AQ111" s="137"/>
      <c r="AR111" s="81">
        <f>ROUND(ROUND(ROUND(Q104*AD110,0)*$AI$20,0)*AN111,0)</f>
        <v>259</v>
      </c>
      <c r="AS111" s="10"/>
    </row>
    <row r="112" spans="1:45" ht="14.1" x14ac:dyDescent="0.3">
      <c r="A112" s="7">
        <v>71</v>
      </c>
      <c r="B112" s="9" t="s">
        <v>452</v>
      </c>
      <c r="C112" s="6" t="s">
        <v>3600</v>
      </c>
      <c r="D112" s="106"/>
      <c r="E112" s="107"/>
      <c r="F112" s="108"/>
      <c r="G112" s="39"/>
      <c r="H112" s="1"/>
      <c r="I112" s="1"/>
      <c r="J112" s="38"/>
      <c r="K112" s="1"/>
      <c r="L112" s="119"/>
      <c r="M112" s="119"/>
      <c r="N112" s="119"/>
      <c r="O112" s="119"/>
      <c r="P112" s="119"/>
      <c r="Q112" s="171"/>
      <c r="R112" s="171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06"/>
      <c r="AH112" s="122"/>
      <c r="AI112" s="134"/>
      <c r="AJ112" s="138"/>
      <c r="AK112" s="140"/>
      <c r="AL112" s="55"/>
      <c r="AM112" s="44"/>
      <c r="AN112" s="135"/>
      <c r="AO112" s="204" t="s">
        <v>1218</v>
      </c>
      <c r="AP112" s="44">
        <v>5</v>
      </c>
      <c r="AQ112" s="161" t="s">
        <v>1385</v>
      </c>
      <c r="AR112" s="81">
        <f>ROUND(ROUND(Q104*AD110,0)*$AI$20,0)-AP112</f>
        <v>512</v>
      </c>
      <c r="AS112" s="10"/>
    </row>
    <row r="113" spans="1:45" ht="14.1" x14ac:dyDescent="0.3">
      <c r="A113" s="7">
        <v>71</v>
      </c>
      <c r="B113" s="9" t="s">
        <v>451</v>
      </c>
      <c r="C113" s="6" t="s">
        <v>3599</v>
      </c>
      <c r="D113" s="106"/>
      <c r="E113" s="107"/>
      <c r="F113" s="108"/>
      <c r="G113" s="39"/>
      <c r="H113" s="1"/>
      <c r="I113" s="1"/>
      <c r="J113" s="38"/>
      <c r="K113" s="1"/>
      <c r="L113" s="119"/>
      <c r="M113" s="119"/>
      <c r="N113" s="119"/>
      <c r="O113" s="119"/>
      <c r="P113" s="119"/>
      <c r="Q113" s="171"/>
      <c r="R113" s="171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106"/>
      <c r="AH113" s="122"/>
      <c r="AI113" s="134"/>
      <c r="AJ113" s="138"/>
      <c r="AK113" s="202" t="s">
        <v>1387</v>
      </c>
      <c r="AL113" s="140" t="s">
        <v>1220</v>
      </c>
      <c r="AM113" s="44" t="s">
        <v>1217</v>
      </c>
      <c r="AN113" s="135">
        <v>0.7</v>
      </c>
      <c r="AO113" s="205"/>
      <c r="AP113" s="134"/>
      <c r="AQ113" s="138"/>
      <c r="AR113" s="81">
        <f>ROUND(ROUND(ROUND(Q104*AD110,0)*$AI$20,0)*AN113,0)-AP112</f>
        <v>357</v>
      </c>
      <c r="AS113" s="10"/>
    </row>
    <row r="114" spans="1:45" ht="14.1" x14ac:dyDescent="0.3">
      <c r="A114" s="7">
        <v>71</v>
      </c>
      <c r="B114" s="9" t="s">
        <v>450</v>
      </c>
      <c r="C114" s="6" t="s">
        <v>3598</v>
      </c>
      <c r="D114" s="106"/>
      <c r="E114" s="107"/>
      <c r="F114" s="108"/>
      <c r="G114" s="39"/>
      <c r="H114" s="1"/>
      <c r="I114" s="1"/>
      <c r="J114" s="38"/>
      <c r="K114" s="37"/>
      <c r="L114" s="65"/>
      <c r="M114" s="65"/>
      <c r="N114" s="65"/>
      <c r="O114" s="65"/>
      <c r="P114" s="65"/>
      <c r="Q114" s="170"/>
      <c r="R114" s="170"/>
      <c r="S114" s="4"/>
      <c r="T114" s="17"/>
      <c r="U114" s="3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139"/>
      <c r="AG114" s="106"/>
      <c r="AH114" s="122"/>
      <c r="AI114" s="134"/>
      <c r="AJ114" s="138"/>
      <c r="AK114" s="203"/>
      <c r="AL114" s="40" t="s">
        <v>1219</v>
      </c>
      <c r="AM114" s="46" t="s">
        <v>1217</v>
      </c>
      <c r="AN114" s="128">
        <v>0.5</v>
      </c>
      <c r="AO114" s="206"/>
      <c r="AP114" s="127"/>
      <c r="AQ114" s="136"/>
      <c r="AR114" s="90">
        <f>ROUND(ROUND(ROUND(Q104*AD110,0)*$AI$20,0)*AN114,0)-AP112</f>
        <v>254</v>
      </c>
      <c r="AS114" s="10"/>
    </row>
    <row r="115" spans="1:45" ht="14.1" x14ac:dyDescent="0.3">
      <c r="A115" s="7">
        <v>71</v>
      </c>
      <c r="B115" s="9">
        <v>8415</v>
      </c>
      <c r="C115" s="6" t="s">
        <v>3597</v>
      </c>
      <c r="D115" s="106"/>
      <c r="E115" s="107"/>
      <c r="F115" s="108"/>
      <c r="G115" s="39"/>
      <c r="H115" s="1"/>
      <c r="I115" s="1"/>
      <c r="J115" s="58"/>
      <c r="K115" s="42" t="s">
        <v>1262</v>
      </c>
      <c r="L115" s="54"/>
      <c r="M115" s="54"/>
      <c r="N115" s="54"/>
      <c r="O115" s="54"/>
      <c r="P115" s="54"/>
      <c r="Q115" s="176"/>
      <c r="R115" s="176"/>
      <c r="S115" s="30"/>
      <c r="T115" s="43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63"/>
      <c r="AH115" s="132"/>
      <c r="AI115" s="132"/>
      <c r="AJ115" s="62"/>
      <c r="AK115" s="172"/>
      <c r="AL115" s="45"/>
      <c r="AM115" s="54"/>
      <c r="AN115" s="174"/>
      <c r="AO115" s="174"/>
      <c r="AP115" s="174"/>
      <c r="AQ115" s="173"/>
      <c r="AR115" s="81">
        <f>ROUND(Q116*$AI$20,0)</f>
        <v>585</v>
      </c>
      <c r="AS115" s="10"/>
    </row>
    <row r="116" spans="1:45" ht="14.1" x14ac:dyDescent="0.3">
      <c r="A116" s="7">
        <v>71</v>
      </c>
      <c r="B116" s="9">
        <v>8416</v>
      </c>
      <c r="C116" s="6" t="s">
        <v>3596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1">
        <f>'26障害児入所施設(基本２)'!$Q$116</f>
        <v>835</v>
      </c>
      <c r="R116" s="201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61"/>
      <c r="AH116" s="51"/>
      <c r="AI116" s="51"/>
      <c r="AJ116" s="71"/>
      <c r="AK116" s="202" t="s">
        <v>1387</v>
      </c>
      <c r="AL116" s="140" t="s">
        <v>1220</v>
      </c>
      <c r="AM116" s="44" t="s">
        <v>1217</v>
      </c>
      <c r="AN116" s="135">
        <v>0.7</v>
      </c>
      <c r="AO116" s="135"/>
      <c r="AP116" s="135"/>
      <c r="AQ116" s="137"/>
      <c r="AR116" s="81">
        <f>ROUND(ROUND(Q116*$AI$20,0)*AN116,0)</f>
        <v>410</v>
      </c>
      <c r="AS116" s="10"/>
    </row>
    <row r="117" spans="1:45" ht="14.1" x14ac:dyDescent="0.3">
      <c r="A117" s="7">
        <v>71</v>
      </c>
      <c r="B117" s="9" t="s">
        <v>449</v>
      </c>
      <c r="C117" s="6" t="s">
        <v>3595</v>
      </c>
      <c r="D117" s="106"/>
      <c r="E117" s="107"/>
      <c r="F117" s="108"/>
      <c r="G117" s="39"/>
      <c r="H117" s="1"/>
      <c r="I117" s="1"/>
      <c r="J117" s="38"/>
      <c r="K117" s="39"/>
      <c r="L117" s="119"/>
      <c r="M117" s="119"/>
      <c r="N117" s="119"/>
      <c r="O117" s="119"/>
      <c r="P117" s="119"/>
      <c r="Q117" s="171"/>
      <c r="R117" s="171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106"/>
      <c r="AH117" s="122"/>
      <c r="AI117" s="134"/>
      <c r="AJ117" s="138"/>
      <c r="AK117" s="203"/>
      <c r="AL117" s="40" t="s">
        <v>1219</v>
      </c>
      <c r="AM117" s="46" t="s">
        <v>1217</v>
      </c>
      <c r="AN117" s="128">
        <v>0.5</v>
      </c>
      <c r="AO117" s="135"/>
      <c r="AP117" s="135"/>
      <c r="AQ117" s="137"/>
      <c r="AR117" s="81">
        <f>ROUND(ROUND(Q116*$AI$20,0)*AN117,0)</f>
        <v>293</v>
      </c>
      <c r="AS117" s="10"/>
    </row>
    <row r="118" spans="1:45" ht="14.1" x14ac:dyDescent="0.3">
      <c r="A118" s="7">
        <v>71</v>
      </c>
      <c r="B118" s="9" t="s">
        <v>448</v>
      </c>
      <c r="C118" s="6" t="s">
        <v>3594</v>
      </c>
      <c r="D118" s="106"/>
      <c r="E118" s="107"/>
      <c r="F118" s="108"/>
      <c r="G118" s="39"/>
      <c r="H118" s="1"/>
      <c r="I118" s="1"/>
      <c r="J118" s="38"/>
      <c r="K118" s="39"/>
      <c r="L118" s="119"/>
      <c r="M118" s="119"/>
      <c r="N118" s="119"/>
      <c r="O118" s="119"/>
      <c r="P118" s="119"/>
      <c r="Q118" s="171"/>
      <c r="R118" s="171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06"/>
      <c r="AH118" s="122"/>
      <c r="AI118" s="134"/>
      <c r="AJ118" s="138"/>
      <c r="AK118" s="140"/>
      <c r="AL118" s="55"/>
      <c r="AM118" s="44"/>
      <c r="AN118" s="135"/>
      <c r="AO118" s="204" t="s">
        <v>1218</v>
      </c>
      <c r="AP118" s="44">
        <v>5</v>
      </c>
      <c r="AQ118" s="161" t="s">
        <v>1385</v>
      </c>
      <c r="AR118" s="81">
        <f>ROUND(Q116*$AI$20,0)-AP118</f>
        <v>580</v>
      </c>
      <c r="AS118" s="10"/>
    </row>
    <row r="119" spans="1:45" ht="14.1" x14ac:dyDescent="0.3">
      <c r="A119" s="7">
        <v>71</v>
      </c>
      <c r="B119" s="9" t="s">
        <v>447</v>
      </c>
      <c r="C119" s="6" t="s">
        <v>3593</v>
      </c>
      <c r="D119" s="106"/>
      <c r="E119" s="107"/>
      <c r="F119" s="108"/>
      <c r="G119" s="39"/>
      <c r="H119" s="1"/>
      <c r="I119" s="1"/>
      <c r="J119" s="38"/>
      <c r="K119" s="39"/>
      <c r="L119" s="119"/>
      <c r="M119" s="119"/>
      <c r="N119" s="119"/>
      <c r="O119" s="119"/>
      <c r="P119" s="119"/>
      <c r="Q119" s="171"/>
      <c r="R119" s="171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106"/>
      <c r="AH119" s="122"/>
      <c r="AI119" s="134"/>
      <c r="AJ119" s="138"/>
      <c r="AK119" s="202" t="s">
        <v>1387</v>
      </c>
      <c r="AL119" s="140" t="s">
        <v>1220</v>
      </c>
      <c r="AM119" s="44" t="s">
        <v>1217</v>
      </c>
      <c r="AN119" s="135">
        <v>0.7</v>
      </c>
      <c r="AO119" s="205"/>
      <c r="AP119" s="134"/>
      <c r="AQ119" s="138"/>
      <c r="AR119" s="81">
        <f>ROUND(ROUND(Q116*$AI$20,0)*AN119,0)-AP118</f>
        <v>405</v>
      </c>
      <c r="AS119" s="10"/>
    </row>
    <row r="120" spans="1:45" ht="14.1" x14ac:dyDescent="0.3">
      <c r="A120" s="7">
        <v>71</v>
      </c>
      <c r="B120" s="9" t="s">
        <v>446</v>
      </c>
      <c r="C120" s="6" t="s">
        <v>3592</v>
      </c>
      <c r="D120" s="106"/>
      <c r="E120" s="107"/>
      <c r="F120" s="108"/>
      <c r="G120" s="39"/>
      <c r="H120" s="1"/>
      <c r="I120" s="1"/>
      <c r="J120" s="38"/>
      <c r="K120" s="39"/>
      <c r="L120" s="119"/>
      <c r="M120" s="119"/>
      <c r="N120" s="119"/>
      <c r="O120" s="119"/>
      <c r="P120" s="119"/>
      <c r="Q120" s="171"/>
      <c r="R120" s="171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106"/>
      <c r="AH120" s="122"/>
      <c r="AI120" s="134"/>
      <c r="AJ120" s="138"/>
      <c r="AK120" s="203"/>
      <c r="AL120" s="40" t="s">
        <v>1219</v>
      </c>
      <c r="AM120" s="46" t="s">
        <v>1217</v>
      </c>
      <c r="AN120" s="128">
        <v>0.5</v>
      </c>
      <c r="AO120" s="206"/>
      <c r="AP120" s="127"/>
      <c r="AQ120" s="136"/>
      <c r="AR120" s="81">
        <f>ROUND(ROUND(Q116*$AI$20,0)*AN120,0)-AP118</f>
        <v>288</v>
      </c>
      <c r="AS120" s="10"/>
    </row>
    <row r="121" spans="1:45" ht="14.1" x14ac:dyDescent="0.3">
      <c r="A121" s="7">
        <v>71</v>
      </c>
      <c r="B121" s="9">
        <v>8417</v>
      </c>
      <c r="C121" s="6" t="s">
        <v>3591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71"/>
      <c r="R121" s="171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61"/>
      <c r="AH121" s="51"/>
      <c r="AI121" s="51"/>
      <c r="AJ121" s="71"/>
      <c r="AK121" s="140"/>
      <c r="AL121" s="55"/>
      <c r="AM121" s="44"/>
      <c r="AN121" s="135"/>
      <c r="AO121" s="135"/>
      <c r="AP121" s="135"/>
      <c r="AQ121" s="137"/>
      <c r="AR121" s="81">
        <f>ROUND(ROUND(Q116*AD122,0)*$AI$20,0)</f>
        <v>564</v>
      </c>
      <c r="AS121" s="10"/>
    </row>
    <row r="122" spans="1:45" ht="14.1" x14ac:dyDescent="0.3">
      <c r="A122" s="7">
        <v>71</v>
      </c>
      <c r="B122" s="9">
        <v>8418</v>
      </c>
      <c r="C122" s="6" t="s">
        <v>3590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71"/>
      <c r="R122" s="171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61"/>
      <c r="AH122" s="51"/>
      <c r="AI122" s="51"/>
      <c r="AJ122" s="71"/>
      <c r="AK122" s="202" t="s">
        <v>1387</v>
      </c>
      <c r="AL122" s="140" t="s">
        <v>1220</v>
      </c>
      <c r="AM122" s="44" t="s">
        <v>1217</v>
      </c>
      <c r="AN122" s="135">
        <v>0.7</v>
      </c>
      <c r="AO122" s="135"/>
      <c r="AP122" s="135"/>
      <c r="AQ122" s="137"/>
      <c r="AR122" s="81">
        <f>ROUND(ROUND(ROUND(Q116*AD122:AD122,0)*$AI$20,0)*AN122,0)</f>
        <v>395</v>
      </c>
      <c r="AS122" s="10"/>
    </row>
    <row r="123" spans="1:45" ht="14.1" x14ac:dyDescent="0.3">
      <c r="A123" s="7">
        <v>71</v>
      </c>
      <c r="B123" s="9" t="s">
        <v>445</v>
      </c>
      <c r="C123" s="6" t="s">
        <v>3589</v>
      </c>
      <c r="D123" s="106"/>
      <c r="E123" s="107"/>
      <c r="F123" s="108"/>
      <c r="G123" s="39"/>
      <c r="H123" s="1"/>
      <c r="I123" s="1"/>
      <c r="J123" s="38"/>
      <c r="K123" s="39"/>
      <c r="L123" s="119"/>
      <c r="M123" s="119"/>
      <c r="N123" s="119"/>
      <c r="O123" s="119"/>
      <c r="P123" s="119"/>
      <c r="Q123" s="171"/>
      <c r="R123" s="171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106"/>
      <c r="AH123" s="122"/>
      <c r="AI123" s="134"/>
      <c r="AJ123" s="138"/>
      <c r="AK123" s="203"/>
      <c r="AL123" s="40" t="s">
        <v>1219</v>
      </c>
      <c r="AM123" s="46" t="s">
        <v>1217</v>
      </c>
      <c r="AN123" s="128">
        <v>0.5</v>
      </c>
      <c r="AO123" s="135"/>
      <c r="AP123" s="135"/>
      <c r="AQ123" s="137"/>
      <c r="AR123" s="81">
        <f>ROUND(ROUND(ROUND(Q116*AD122,0)*$AI$20,0)*AN123,0)</f>
        <v>282</v>
      </c>
      <c r="AS123" s="10"/>
    </row>
    <row r="124" spans="1:45" ht="14.1" x14ac:dyDescent="0.3">
      <c r="A124" s="7">
        <v>71</v>
      </c>
      <c r="B124" s="9" t="s">
        <v>444</v>
      </c>
      <c r="C124" s="6" t="s">
        <v>3588</v>
      </c>
      <c r="D124" s="106"/>
      <c r="E124" s="107"/>
      <c r="F124" s="108"/>
      <c r="G124" s="39"/>
      <c r="H124" s="1"/>
      <c r="I124" s="1"/>
      <c r="J124" s="38"/>
      <c r="K124" s="39"/>
      <c r="L124" s="119"/>
      <c r="M124" s="119"/>
      <c r="N124" s="119"/>
      <c r="O124" s="119"/>
      <c r="P124" s="119"/>
      <c r="Q124" s="171"/>
      <c r="R124" s="171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06"/>
      <c r="AH124" s="122"/>
      <c r="AI124" s="134"/>
      <c r="AJ124" s="138"/>
      <c r="AK124" s="140"/>
      <c r="AL124" s="55"/>
      <c r="AM124" s="44"/>
      <c r="AN124" s="135"/>
      <c r="AO124" s="204" t="s">
        <v>1218</v>
      </c>
      <c r="AP124" s="44">
        <v>5</v>
      </c>
      <c r="AQ124" s="161" t="s">
        <v>1385</v>
      </c>
      <c r="AR124" s="81">
        <f>ROUND(ROUND(Q116*AD122,0)*$AI$20,0)-AP124</f>
        <v>559</v>
      </c>
      <c r="AS124" s="10"/>
    </row>
    <row r="125" spans="1:45" ht="14.1" x14ac:dyDescent="0.3">
      <c r="A125" s="7">
        <v>71</v>
      </c>
      <c r="B125" s="9" t="s">
        <v>443</v>
      </c>
      <c r="C125" s="6" t="s">
        <v>3587</v>
      </c>
      <c r="D125" s="106"/>
      <c r="E125" s="107"/>
      <c r="F125" s="108"/>
      <c r="G125" s="39"/>
      <c r="H125" s="1"/>
      <c r="I125" s="1"/>
      <c r="J125" s="38"/>
      <c r="K125" s="39"/>
      <c r="L125" s="119"/>
      <c r="M125" s="119"/>
      <c r="N125" s="119"/>
      <c r="O125" s="119"/>
      <c r="P125" s="119"/>
      <c r="Q125" s="171"/>
      <c r="R125" s="171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106"/>
      <c r="AH125" s="122"/>
      <c r="AI125" s="134"/>
      <c r="AJ125" s="138"/>
      <c r="AK125" s="202" t="s">
        <v>1387</v>
      </c>
      <c r="AL125" s="140" t="s">
        <v>1220</v>
      </c>
      <c r="AM125" s="44" t="s">
        <v>1217</v>
      </c>
      <c r="AN125" s="135">
        <v>0.7</v>
      </c>
      <c r="AO125" s="205"/>
      <c r="AP125" s="134"/>
      <c r="AQ125" s="138"/>
      <c r="AR125" s="81">
        <f>ROUND(ROUND(ROUND(Q116*AD122,0)*$AI$20,0)*AN125,0)-AP124</f>
        <v>390</v>
      </c>
      <c r="AS125" s="10"/>
    </row>
    <row r="126" spans="1:45" ht="14.1" x14ac:dyDescent="0.3">
      <c r="A126" s="7">
        <v>71</v>
      </c>
      <c r="B126" s="9" t="s">
        <v>442</v>
      </c>
      <c r="C126" s="6" t="s">
        <v>3586</v>
      </c>
      <c r="D126" s="106"/>
      <c r="E126" s="107"/>
      <c r="F126" s="108"/>
      <c r="G126" s="37"/>
      <c r="H126" s="4"/>
      <c r="I126" s="4"/>
      <c r="J126" s="17"/>
      <c r="K126" s="37"/>
      <c r="L126" s="65"/>
      <c r="M126" s="65"/>
      <c r="N126" s="65"/>
      <c r="O126" s="65"/>
      <c r="P126" s="65"/>
      <c r="Q126" s="170"/>
      <c r="R126" s="170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106"/>
      <c r="AH126" s="122"/>
      <c r="AI126" s="134"/>
      <c r="AJ126" s="138"/>
      <c r="AK126" s="203"/>
      <c r="AL126" s="40" t="s">
        <v>1219</v>
      </c>
      <c r="AM126" s="46" t="s">
        <v>1217</v>
      </c>
      <c r="AN126" s="128">
        <v>0.5</v>
      </c>
      <c r="AO126" s="206"/>
      <c r="AP126" s="127"/>
      <c r="AQ126" s="136"/>
      <c r="AR126" s="81">
        <f>ROUND(ROUND(ROUND(Q116*AD122,0)*$AI$20,0)*AN126,0)-AP124</f>
        <v>277</v>
      </c>
      <c r="AS126" s="10"/>
    </row>
    <row r="127" spans="1:45" ht="14.1" x14ac:dyDescent="0.3">
      <c r="A127" s="7">
        <v>71</v>
      </c>
      <c r="B127" s="9">
        <v>8421</v>
      </c>
      <c r="C127" s="6" t="s">
        <v>3585</v>
      </c>
      <c r="D127" s="106"/>
      <c r="E127" s="107"/>
      <c r="F127" s="108"/>
      <c r="G127" s="39" t="s">
        <v>1384</v>
      </c>
      <c r="H127" s="1"/>
      <c r="I127" s="1"/>
      <c r="J127" s="38"/>
      <c r="K127" s="1" t="s">
        <v>1247</v>
      </c>
      <c r="L127" s="1"/>
      <c r="M127" s="1"/>
      <c r="N127" s="1"/>
      <c r="O127" s="1"/>
      <c r="P127" s="1"/>
      <c r="Q127" s="143"/>
      <c r="R127" s="143"/>
      <c r="S127" s="1"/>
      <c r="T127" s="38"/>
      <c r="U127" s="39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62"/>
      <c r="AG127" s="63"/>
      <c r="AH127" s="132"/>
      <c r="AI127" s="132"/>
      <c r="AJ127" s="62"/>
      <c r="AK127" s="172"/>
      <c r="AL127" s="45"/>
      <c r="AM127" s="54"/>
      <c r="AN127" s="174"/>
      <c r="AO127" s="174"/>
      <c r="AP127" s="174"/>
      <c r="AQ127" s="173"/>
      <c r="AR127" s="81">
        <f>ROUND(Q128*$AI$20,0)</f>
        <v>536</v>
      </c>
      <c r="AS127" s="10"/>
    </row>
    <row r="128" spans="1:45" ht="14.1" x14ac:dyDescent="0.3">
      <c r="A128" s="7">
        <v>71</v>
      </c>
      <c r="B128" s="9">
        <v>8422</v>
      </c>
      <c r="C128" s="6" t="s">
        <v>3584</v>
      </c>
      <c r="D128" s="106"/>
      <c r="E128" s="107"/>
      <c r="F128" s="108"/>
      <c r="G128" s="39"/>
      <c r="H128" s="1"/>
      <c r="I128" s="1"/>
      <c r="J128" s="38"/>
      <c r="K128" s="1" t="s">
        <v>1246</v>
      </c>
      <c r="L128" s="1"/>
      <c r="M128" s="1"/>
      <c r="N128" s="1"/>
      <c r="O128" s="1"/>
      <c r="P128" s="1"/>
      <c r="Q128" s="201">
        <f>'26障害児入所施設(基本２)'!$Q$128</f>
        <v>766</v>
      </c>
      <c r="R128" s="201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61"/>
      <c r="AH128" s="51"/>
      <c r="AI128" s="51"/>
      <c r="AJ128" s="71"/>
      <c r="AK128" s="202" t="s">
        <v>1387</v>
      </c>
      <c r="AL128" s="140" t="s">
        <v>1220</v>
      </c>
      <c r="AM128" s="44" t="s">
        <v>1217</v>
      </c>
      <c r="AN128" s="135">
        <v>0.7</v>
      </c>
      <c r="AO128" s="135"/>
      <c r="AP128" s="135"/>
      <c r="AQ128" s="137"/>
      <c r="AR128" s="81">
        <f>ROUND(ROUND(Q128*$AI$20,0)*AN128,0)</f>
        <v>375</v>
      </c>
      <c r="AS128" s="10"/>
    </row>
    <row r="129" spans="1:45" ht="14.1" x14ac:dyDescent="0.3">
      <c r="A129" s="7">
        <v>71</v>
      </c>
      <c r="B129" s="9" t="s">
        <v>441</v>
      </c>
      <c r="C129" s="6" t="s">
        <v>3583</v>
      </c>
      <c r="D129" s="106"/>
      <c r="E129" s="107"/>
      <c r="F129" s="108"/>
      <c r="G129" s="39"/>
      <c r="H129" s="1"/>
      <c r="I129" s="1"/>
      <c r="J129" s="38"/>
      <c r="K129" s="1"/>
      <c r="L129" s="119"/>
      <c r="M129" s="119"/>
      <c r="N129" s="119"/>
      <c r="O129" s="119"/>
      <c r="P129" s="119"/>
      <c r="Q129" s="171"/>
      <c r="R129" s="171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106"/>
      <c r="AH129" s="122"/>
      <c r="AI129" s="134"/>
      <c r="AJ129" s="138"/>
      <c r="AK129" s="203"/>
      <c r="AL129" s="40" t="s">
        <v>1219</v>
      </c>
      <c r="AM129" s="46" t="s">
        <v>1217</v>
      </c>
      <c r="AN129" s="128">
        <v>0.5</v>
      </c>
      <c r="AO129" s="135"/>
      <c r="AP129" s="135"/>
      <c r="AQ129" s="137"/>
      <c r="AR129" s="81">
        <f>ROUND(ROUND(Q128*$AI$20,0)*AN129,0)</f>
        <v>268</v>
      </c>
      <c r="AS129" s="10"/>
    </row>
    <row r="130" spans="1:45" ht="14.1" x14ac:dyDescent="0.3">
      <c r="A130" s="7">
        <v>71</v>
      </c>
      <c r="B130" s="9" t="s">
        <v>440</v>
      </c>
      <c r="C130" s="6" t="s">
        <v>3582</v>
      </c>
      <c r="D130" s="106"/>
      <c r="E130" s="107"/>
      <c r="F130" s="108"/>
      <c r="G130" s="39"/>
      <c r="H130" s="1"/>
      <c r="I130" s="1"/>
      <c r="J130" s="38"/>
      <c r="K130" s="1"/>
      <c r="L130" s="119"/>
      <c r="M130" s="119"/>
      <c r="N130" s="119"/>
      <c r="O130" s="119"/>
      <c r="P130" s="119"/>
      <c r="Q130" s="171"/>
      <c r="R130" s="171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106"/>
      <c r="AH130" s="122"/>
      <c r="AI130" s="134"/>
      <c r="AJ130" s="138"/>
      <c r="AK130" s="140"/>
      <c r="AL130" s="55"/>
      <c r="AM130" s="44"/>
      <c r="AN130" s="135"/>
      <c r="AO130" s="204" t="s">
        <v>1218</v>
      </c>
      <c r="AP130" s="44">
        <v>5</v>
      </c>
      <c r="AQ130" s="161" t="s">
        <v>1385</v>
      </c>
      <c r="AR130" s="81">
        <f>ROUND(Q128*$AI$20,0)-AP130</f>
        <v>531</v>
      </c>
      <c r="AS130" s="10"/>
    </row>
    <row r="131" spans="1:45" ht="14.1" x14ac:dyDescent="0.3">
      <c r="A131" s="7">
        <v>71</v>
      </c>
      <c r="B131" s="9" t="s">
        <v>439</v>
      </c>
      <c r="C131" s="6" t="s">
        <v>3581</v>
      </c>
      <c r="D131" s="106"/>
      <c r="E131" s="107"/>
      <c r="F131" s="108"/>
      <c r="G131" s="39"/>
      <c r="H131" s="1"/>
      <c r="I131" s="1"/>
      <c r="J131" s="38"/>
      <c r="K131" s="1"/>
      <c r="L131" s="119"/>
      <c r="M131" s="119"/>
      <c r="N131" s="119"/>
      <c r="O131" s="119"/>
      <c r="P131" s="119"/>
      <c r="Q131" s="171"/>
      <c r="R131" s="171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106"/>
      <c r="AH131" s="122"/>
      <c r="AI131" s="134"/>
      <c r="AJ131" s="138"/>
      <c r="AK131" s="202" t="s">
        <v>1387</v>
      </c>
      <c r="AL131" s="140" t="s">
        <v>1220</v>
      </c>
      <c r="AM131" s="44" t="s">
        <v>1217</v>
      </c>
      <c r="AN131" s="135">
        <v>0.7</v>
      </c>
      <c r="AO131" s="205"/>
      <c r="AP131" s="134"/>
      <c r="AQ131" s="138"/>
      <c r="AR131" s="81">
        <f>ROUND(ROUND(Q128*$AI$20,0)*AN131,0)-AP130</f>
        <v>370</v>
      </c>
      <c r="AS131" s="10"/>
    </row>
    <row r="132" spans="1:45" ht="14.1" x14ac:dyDescent="0.3">
      <c r="A132" s="7">
        <v>71</v>
      </c>
      <c r="B132" s="9" t="s">
        <v>438</v>
      </c>
      <c r="C132" s="6" t="s">
        <v>3580</v>
      </c>
      <c r="D132" s="106"/>
      <c r="E132" s="107"/>
      <c r="F132" s="108"/>
      <c r="G132" s="39"/>
      <c r="H132" s="1"/>
      <c r="I132" s="1"/>
      <c r="J132" s="38"/>
      <c r="K132" s="1"/>
      <c r="L132" s="119"/>
      <c r="M132" s="119"/>
      <c r="N132" s="119"/>
      <c r="O132" s="119"/>
      <c r="P132" s="119"/>
      <c r="Q132" s="171"/>
      <c r="R132" s="171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106"/>
      <c r="AH132" s="122"/>
      <c r="AI132" s="134"/>
      <c r="AJ132" s="138"/>
      <c r="AK132" s="203"/>
      <c r="AL132" s="40" t="s">
        <v>1219</v>
      </c>
      <c r="AM132" s="46" t="s">
        <v>1217</v>
      </c>
      <c r="AN132" s="128">
        <v>0.5</v>
      </c>
      <c r="AO132" s="206"/>
      <c r="AP132" s="127"/>
      <c r="AQ132" s="136"/>
      <c r="AR132" s="81">
        <f>ROUND(ROUND(Q128*$AI$20,0)*AN132,0)-AP130</f>
        <v>263</v>
      </c>
      <c r="AS132" s="10"/>
    </row>
    <row r="133" spans="1:45" ht="14.1" x14ac:dyDescent="0.3">
      <c r="A133" s="7">
        <v>71</v>
      </c>
      <c r="B133" s="9">
        <v>8423</v>
      </c>
      <c r="C133" s="6" t="s">
        <v>3579</v>
      </c>
      <c r="D133" s="106"/>
      <c r="E133" s="107"/>
      <c r="F133" s="108"/>
      <c r="G133" s="39"/>
      <c r="H133" s="1"/>
      <c r="I133" s="1"/>
      <c r="J133" s="38"/>
      <c r="K133" s="1"/>
      <c r="L133" s="1"/>
      <c r="M133" s="1"/>
      <c r="N133" s="1"/>
      <c r="O133" s="1"/>
      <c r="P133" s="1"/>
      <c r="Q133" s="177"/>
      <c r="R133" s="177"/>
      <c r="S133" s="119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61"/>
      <c r="AH133" s="51"/>
      <c r="AI133" s="51"/>
      <c r="AJ133" s="71"/>
      <c r="AK133" s="140"/>
      <c r="AL133" s="55"/>
      <c r="AM133" s="44"/>
      <c r="AN133" s="135"/>
      <c r="AO133" s="135"/>
      <c r="AP133" s="135"/>
      <c r="AQ133" s="137"/>
      <c r="AR133" s="81">
        <f>ROUND(ROUND(Q128*AD134,0)*$AI$20,0)</f>
        <v>517</v>
      </c>
      <c r="AS133" s="10"/>
    </row>
    <row r="134" spans="1:45" ht="14.1" x14ac:dyDescent="0.3">
      <c r="A134" s="7">
        <v>71</v>
      </c>
      <c r="B134" s="9">
        <v>8424</v>
      </c>
      <c r="C134" s="6" t="s">
        <v>3578</v>
      </c>
      <c r="D134" s="106"/>
      <c r="E134" s="107"/>
      <c r="F134" s="108"/>
      <c r="G134" s="39"/>
      <c r="H134" s="1"/>
      <c r="I134" s="1"/>
      <c r="J134" s="38"/>
      <c r="K134" s="119"/>
      <c r="L134" s="119"/>
      <c r="M134" s="119"/>
      <c r="N134" s="119"/>
      <c r="O134" s="119"/>
      <c r="P134" s="1"/>
      <c r="Q134" s="177"/>
      <c r="R134" s="177"/>
      <c r="S134" s="119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61"/>
      <c r="AH134" s="51"/>
      <c r="AI134" s="51"/>
      <c r="AJ134" s="71"/>
      <c r="AK134" s="202" t="s">
        <v>1387</v>
      </c>
      <c r="AL134" s="140" t="s">
        <v>1220</v>
      </c>
      <c r="AM134" s="44" t="s">
        <v>1217</v>
      </c>
      <c r="AN134" s="135">
        <v>0.7</v>
      </c>
      <c r="AO134" s="135"/>
      <c r="AP134" s="135"/>
      <c r="AQ134" s="137"/>
      <c r="AR134" s="81">
        <f>ROUND(ROUND(ROUND(Q128*AD134:AD134,0)*$AI$20,0)*AN134,0)</f>
        <v>362</v>
      </c>
      <c r="AS134" s="10"/>
    </row>
    <row r="135" spans="1:45" ht="14.1" x14ac:dyDescent="0.3">
      <c r="A135" s="7">
        <v>71</v>
      </c>
      <c r="B135" s="9" t="s">
        <v>437</v>
      </c>
      <c r="C135" s="6" t="s">
        <v>3577</v>
      </c>
      <c r="D135" s="106"/>
      <c r="E135" s="107"/>
      <c r="F135" s="108"/>
      <c r="G135" s="39"/>
      <c r="H135" s="1"/>
      <c r="I135" s="1"/>
      <c r="J135" s="38"/>
      <c r="K135" s="1"/>
      <c r="L135" s="119"/>
      <c r="M135" s="119"/>
      <c r="N135" s="119"/>
      <c r="O135" s="119"/>
      <c r="P135" s="119"/>
      <c r="Q135" s="171"/>
      <c r="R135" s="171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106"/>
      <c r="AH135" s="122"/>
      <c r="AI135" s="134"/>
      <c r="AJ135" s="138"/>
      <c r="AK135" s="203"/>
      <c r="AL135" s="40" t="s">
        <v>1219</v>
      </c>
      <c r="AM135" s="46" t="s">
        <v>1217</v>
      </c>
      <c r="AN135" s="128">
        <v>0.5</v>
      </c>
      <c r="AO135" s="135"/>
      <c r="AP135" s="135"/>
      <c r="AQ135" s="137"/>
      <c r="AR135" s="81">
        <f>ROUND(ROUND(ROUND(Q128*AD134,0)*$AI$20,0)*AN135,0)</f>
        <v>259</v>
      </c>
      <c r="AS135" s="10"/>
    </row>
    <row r="136" spans="1:45" ht="14.1" x14ac:dyDescent="0.3">
      <c r="A136" s="7">
        <v>71</v>
      </c>
      <c r="B136" s="9" t="s">
        <v>436</v>
      </c>
      <c r="C136" s="6" t="s">
        <v>3576</v>
      </c>
      <c r="D136" s="106"/>
      <c r="E136" s="107"/>
      <c r="F136" s="108"/>
      <c r="G136" s="39"/>
      <c r="H136" s="1"/>
      <c r="I136" s="1"/>
      <c r="J136" s="38"/>
      <c r="K136" s="1"/>
      <c r="L136" s="119"/>
      <c r="M136" s="119"/>
      <c r="N136" s="119"/>
      <c r="O136" s="119"/>
      <c r="P136" s="119"/>
      <c r="Q136" s="171"/>
      <c r="R136" s="171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106"/>
      <c r="AH136" s="122"/>
      <c r="AI136" s="134"/>
      <c r="AJ136" s="138"/>
      <c r="AK136" s="140"/>
      <c r="AL136" s="55"/>
      <c r="AM136" s="44"/>
      <c r="AN136" s="135"/>
      <c r="AO136" s="204" t="s">
        <v>1218</v>
      </c>
      <c r="AP136" s="44">
        <v>5</v>
      </c>
      <c r="AQ136" s="161" t="s">
        <v>1385</v>
      </c>
      <c r="AR136" s="81">
        <f>ROUND(ROUND(Q128*AD134,0)*$AI$20,0)-AP136</f>
        <v>512</v>
      </c>
      <c r="AS136" s="10"/>
    </row>
    <row r="137" spans="1:45" ht="14.1" x14ac:dyDescent="0.3">
      <c r="A137" s="7">
        <v>71</v>
      </c>
      <c r="B137" s="9" t="s">
        <v>435</v>
      </c>
      <c r="C137" s="6" t="s">
        <v>3575</v>
      </c>
      <c r="D137" s="106"/>
      <c r="E137" s="107"/>
      <c r="F137" s="108"/>
      <c r="G137" s="39"/>
      <c r="H137" s="1"/>
      <c r="I137" s="1"/>
      <c r="J137" s="38"/>
      <c r="K137" s="1"/>
      <c r="L137" s="119"/>
      <c r="M137" s="119"/>
      <c r="N137" s="119"/>
      <c r="O137" s="119"/>
      <c r="P137" s="119"/>
      <c r="Q137" s="171"/>
      <c r="R137" s="171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106"/>
      <c r="AH137" s="122"/>
      <c r="AI137" s="134"/>
      <c r="AJ137" s="138"/>
      <c r="AK137" s="202" t="s">
        <v>1387</v>
      </c>
      <c r="AL137" s="140" t="s">
        <v>1220</v>
      </c>
      <c r="AM137" s="44" t="s">
        <v>1217</v>
      </c>
      <c r="AN137" s="135">
        <v>0.7</v>
      </c>
      <c r="AO137" s="205"/>
      <c r="AP137" s="134"/>
      <c r="AQ137" s="138"/>
      <c r="AR137" s="81">
        <f>ROUND(ROUND(ROUND(Q128*AD134,0)*$AI$20,0)*AN137,0)-AP136</f>
        <v>357</v>
      </c>
      <c r="AS137" s="10"/>
    </row>
    <row r="138" spans="1:45" ht="14.1" x14ac:dyDescent="0.3">
      <c r="A138" s="7">
        <v>71</v>
      </c>
      <c r="B138" s="9" t="s">
        <v>434</v>
      </c>
      <c r="C138" s="6" t="s">
        <v>3574</v>
      </c>
      <c r="D138" s="106"/>
      <c r="E138" s="107"/>
      <c r="F138" s="108"/>
      <c r="G138" s="39"/>
      <c r="H138" s="1"/>
      <c r="I138" s="1"/>
      <c r="J138" s="38"/>
      <c r="K138" s="1"/>
      <c r="L138" s="119"/>
      <c r="M138" s="119"/>
      <c r="N138" s="119"/>
      <c r="O138" s="119"/>
      <c r="P138" s="119"/>
      <c r="Q138" s="171"/>
      <c r="R138" s="171"/>
      <c r="S138" s="1"/>
      <c r="T138" s="38"/>
      <c r="U138" s="39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71"/>
      <c r="AG138" s="106"/>
      <c r="AH138" s="122"/>
      <c r="AI138" s="134"/>
      <c r="AJ138" s="138"/>
      <c r="AK138" s="203"/>
      <c r="AL138" s="40" t="s">
        <v>1219</v>
      </c>
      <c r="AM138" s="46" t="s">
        <v>1217</v>
      </c>
      <c r="AN138" s="128">
        <v>0.5</v>
      </c>
      <c r="AO138" s="206"/>
      <c r="AP138" s="127"/>
      <c r="AQ138" s="136"/>
      <c r="AR138" s="81">
        <f>ROUND(ROUND(ROUND(Q128*AD134,0)*$AI$20,0)*AN138,0)-AP136</f>
        <v>254</v>
      </c>
      <c r="AS138" s="10"/>
    </row>
    <row r="139" spans="1:45" ht="14.1" x14ac:dyDescent="0.3">
      <c r="A139" s="7">
        <v>71</v>
      </c>
      <c r="B139" s="9">
        <v>8425</v>
      </c>
      <c r="C139" s="6" t="s">
        <v>3573</v>
      </c>
      <c r="D139" s="106"/>
      <c r="E139" s="107"/>
      <c r="F139" s="108"/>
      <c r="G139" s="39"/>
      <c r="H139" s="1"/>
      <c r="I139" s="1"/>
      <c r="J139" s="58"/>
      <c r="K139" s="42" t="s">
        <v>1245</v>
      </c>
      <c r="L139" s="54"/>
      <c r="M139" s="54"/>
      <c r="N139" s="54"/>
      <c r="O139" s="54"/>
      <c r="P139" s="54"/>
      <c r="Q139" s="176"/>
      <c r="R139" s="176"/>
      <c r="S139" s="30"/>
      <c r="T139" s="43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63"/>
      <c r="AH139" s="132"/>
      <c r="AI139" s="132"/>
      <c r="AJ139" s="62"/>
      <c r="AK139" s="172"/>
      <c r="AL139" s="45"/>
      <c r="AM139" s="54"/>
      <c r="AN139" s="174"/>
      <c r="AO139" s="174"/>
      <c r="AP139" s="174"/>
      <c r="AQ139" s="173"/>
      <c r="AR139" s="81">
        <f>ROUND(Q140*$AI$20,0)</f>
        <v>1126</v>
      </c>
      <c r="AS139" s="10"/>
    </row>
    <row r="140" spans="1:45" ht="14.1" x14ac:dyDescent="0.3">
      <c r="A140" s="7">
        <v>71</v>
      </c>
      <c r="B140" s="9">
        <v>8426</v>
      </c>
      <c r="C140" s="6" t="s">
        <v>3572</v>
      </c>
      <c r="D140" s="106"/>
      <c r="E140" s="107"/>
      <c r="F140" s="108"/>
      <c r="G140" s="39"/>
      <c r="H140" s="1"/>
      <c r="I140" s="1"/>
      <c r="J140" s="58"/>
      <c r="K140" s="59"/>
      <c r="L140" s="119"/>
      <c r="M140" s="119"/>
      <c r="N140" s="119"/>
      <c r="O140" s="119"/>
      <c r="P140" s="119"/>
      <c r="Q140" s="201">
        <f>'26障害児入所施設(基本２)'!$Q$140</f>
        <v>1608</v>
      </c>
      <c r="R140" s="201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61"/>
      <c r="AH140" s="51"/>
      <c r="AI140" s="51"/>
      <c r="AJ140" s="71"/>
      <c r="AK140" s="202" t="s">
        <v>1387</v>
      </c>
      <c r="AL140" s="140" t="s">
        <v>1220</v>
      </c>
      <c r="AM140" s="44" t="s">
        <v>1217</v>
      </c>
      <c r="AN140" s="135">
        <v>0.7</v>
      </c>
      <c r="AO140" s="135"/>
      <c r="AP140" s="135"/>
      <c r="AQ140" s="137"/>
      <c r="AR140" s="81">
        <f>ROUND(ROUND(Q140*$AI$20,0)*AN140,0)</f>
        <v>788</v>
      </c>
      <c r="AS140" s="10"/>
    </row>
    <row r="141" spans="1:45" ht="14.1" x14ac:dyDescent="0.3">
      <c r="A141" s="7">
        <v>71</v>
      </c>
      <c r="B141" s="9" t="s">
        <v>433</v>
      </c>
      <c r="C141" s="6" t="s">
        <v>3571</v>
      </c>
      <c r="D141" s="106"/>
      <c r="E141" s="107"/>
      <c r="F141" s="108"/>
      <c r="G141" s="39"/>
      <c r="H141" s="1"/>
      <c r="I141" s="1"/>
      <c r="J141" s="38"/>
      <c r="K141" s="39"/>
      <c r="L141" s="119"/>
      <c r="M141" s="119"/>
      <c r="N141" s="119"/>
      <c r="O141" s="119"/>
      <c r="P141" s="119"/>
      <c r="Q141" s="171"/>
      <c r="R141" s="171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106"/>
      <c r="AH141" s="122"/>
      <c r="AI141" s="134"/>
      <c r="AJ141" s="138"/>
      <c r="AK141" s="203"/>
      <c r="AL141" s="40" t="s">
        <v>1219</v>
      </c>
      <c r="AM141" s="46" t="s">
        <v>1217</v>
      </c>
      <c r="AN141" s="128">
        <v>0.5</v>
      </c>
      <c r="AO141" s="135"/>
      <c r="AP141" s="135"/>
      <c r="AQ141" s="137"/>
      <c r="AR141" s="81">
        <f>ROUND(ROUND(Q140*$AI$20,0)*AN141,0)</f>
        <v>563</v>
      </c>
      <c r="AS141" s="10"/>
    </row>
    <row r="142" spans="1:45" ht="14.1" x14ac:dyDescent="0.3">
      <c r="A142" s="7">
        <v>71</v>
      </c>
      <c r="B142" s="9" t="s">
        <v>432</v>
      </c>
      <c r="C142" s="6" t="s">
        <v>3570</v>
      </c>
      <c r="D142" s="106"/>
      <c r="E142" s="107"/>
      <c r="F142" s="108"/>
      <c r="G142" s="39"/>
      <c r="H142" s="1"/>
      <c r="I142" s="1"/>
      <c r="J142" s="38"/>
      <c r="K142" s="39"/>
      <c r="L142" s="119"/>
      <c r="M142" s="119"/>
      <c r="N142" s="119"/>
      <c r="O142" s="119"/>
      <c r="P142" s="119"/>
      <c r="Q142" s="171"/>
      <c r="R142" s="171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106"/>
      <c r="AH142" s="122"/>
      <c r="AI142" s="134"/>
      <c r="AJ142" s="138"/>
      <c r="AK142" s="140"/>
      <c r="AL142" s="55"/>
      <c r="AM142" s="44"/>
      <c r="AN142" s="135"/>
      <c r="AO142" s="204" t="s">
        <v>1218</v>
      </c>
      <c r="AP142" s="44">
        <v>5</v>
      </c>
      <c r="AQ142" s="161" t="s">
        <v>1385</v>
      </c>
      <c r="AR142" s="81">
        <f>ROUND(Q140*$AI$20,0)-AP142</f>
        <v>1121</v>
      </c>
      <c r="AS142" s="10"/>
    </row>
    <row r="143" spans="1:45" ht="14.1" x14ac:dyDescent="0.3">
      <c r="A143" s="7">
        <v>71</v>
      </c>
      <c r="B143" s="9" t="s">
        <v>431</v>
      </c>
      <c r="C143" s="6" t="s">
        <v>3569</v>
      </c>
      <c r="D143" s="106"/>
      <c r="E143" s="107"/>
      <c r="F143" s="108"/>
      <c r="G143" s="39"/>
      <c r="H143" s="1"/>
      <c r="I143" s="1"/>
      <c r="J143" s="38"/>
      <c r="K143" s="39"/>
      <c r="L143" s="119"/>
      <c r="M143" s="119"/>
      <c r="N143" s="119"/>
      <c r="O143" s="119"/>
      <c r="P143" s="119"/>
      <c r="Q143" s="171"/>
      <c r="R143" s="171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106"/>
      <c r="AH143" s="122"/>
      <c r="AI143" s="134"/>
      <c r="AJ143" s="138"/>
      <c r="AK143" s="202" t="s">
        <v>1387</v>
      </c>
      <c r="AL143" s="140" t="s">
        <v>1220</v>
      </c>
      <c r="AM143" s="44" t="s">
        <v>1217</v>
      </c>
      <c r="AN143" s="135">
        <v>0.7</v>
      </c>
      <c r="AO143" s="205"/>
      <c r="AP143" s="134"/>
      <c r="AQ143" s="138"/>
      <c r="AR143" s="81">
        <f>ROUND(ROUND(Q140*$AI$20,0)*AN143,0)-AP142</f>
        <v>783</v>
      </c>
      <c r="AS143" s="10"/>
    </row>
    <row r="144" spans="1:45" ht="14.1" x14ac:dyDescent="0.3">
      <c r="A144" s="7">
        <v>71</v>
      </c>
      <c r="B144" s="9" t="s">
        <v>430</v>
      </c>
      <c r="C144" s="6" t="s">
        <v>3568</v>
      </c>
      <c r="D144" s="106"/>
      <c r="E144" s="107"/>
      <c r="F144" s="108"/>
      <c r="G144" s="39"/>
      <c r="H144" s="1"/>
      <c r="I144" s="1"/>
      <c r="J144" s="38"/>
      <c r="K144" s="39"/>
      <c r="L144" s="119"/>
      <c r="M144" s="119"/>
      <c r="N144" s="119"/>
      <c r="O144" s="119"/>
      <c r="P144" s="119"/>
      <c r="Q144" s="171"/>
      <c r="R144" s="171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106"/>
      <c r="AH144" s="122"/>
      <c r="AI144" s="134"/>
      <c r="AJ144" s="138"/>
      <c r="AK144" s="203"/>
      <c r="AL144" s="40" t="s">
        <v>1219</v>
      </c>
      <c r="AM144" s="46" t="s">
        <v>1217</v>
      </c>
      <c r="AN144" s="128">
        <v>0.5</v>
      </c>
      <c r="AO144" s="206"/>
      <c r="AP144" s="127"/>
      <c r="AQ144" s="136"/>
      <c r="AR144" s="81">
        <f>ROUND(ROUND(Q140*$AI$20,0)*AN144,0)-AP142</f>
        <v>558</v>
      </c>
      <c r="AS144" s="10"/>
    </row>
    <row r="145" spans="1:45" ht="14.1" x14ac:dyDescent="0.3">
      <c r="A145" s="7">
        <v>71</v>
      </c>
      <c r="B145" s="9">
        <v>8427</v>
      </c>
      <c r="C145" s="6" t="s">
        <v>3567</v>
      </c>
      <c r="D145" s="106"/>
      <c r="E145" s="107"/>
      <c r="F145" s="108"/>
      <c r="G145" s="39"/>
      <c r="H145" s="1"/>
      <c r="I145" s="1"/>
      <c r="J145" s="58"/>
      <c r="K145" s="59"/>
      <c r="L145" s="119"/>
      <c r="M145" s="119"/>
      <c r="N145" s="119"/>
      <c r="O145" s="119"/>
      <c r="P145" s="119"/>
      <c r="Q145" s="171"/>
      <c r="R145" s="171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61"/>
      <c r="AH145" s="51"/>
      <c r="AI145" s="51"/>
      <c r="AJ145" s="71"/>
      <c r="AK145" s="140"/>
      <c r="AL145" s="55"/>
      <c r="AM145" s="44"/>
      <c r="AN145" s="135"/>
      <c r="AO145" s="135"/>
      <c r="AP145" s="135"/>
      <c r="AQ145" s="137"/>
      <c r="AR145" s="81">
        <f>ROUND(ROUND(Q140*AD146,0)*$AI$20,0)</f>
        <v>1086</v>
      </c>
      <c r="AS145" s="10"/>
    </row>
    <row r="146" spans="1:45" ht="14.1" x14ac:dyDescent="0.3">
      <c r="A146" s="7">
        <v>71</v>
      </c>
      <c r="B146" s="9">
        <v>8428</v>
      </c>
      <c r="C146" s="6" t="s">
        <v>3566</v>
      </c>
      <c r="D146" s="106"/>
      <c r="E146" s="107"/>
      <c r="F146" s="108"/>
      <c r="G146" s="39"/>
      <c r="H146" s="1"/>
      <c r="I146" s="1"/>
      <c r="J146" s="58"/>
      <c r="K146" s="59"/>
      <c r="L146" s="119"/>
      <c r="M146" s="119"/>
      <c r="N146" s="119"/>
      <c r="O146" s="119"/>
      <c r="P146" s="119"/>
      <c r="Q146" s="171"/>
      <c r="R146" s="171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61"/>
      <c r="AH146" s="51"/>
      <c r="AI146" s="51"/>
      <c r="AJ146" s="71"/>
      <c r="AK146" s="202" t="s">
        <v>1387</v>
      </c>
      <c r="AL146" s="140" t="s">
        <v>1220</v>
      </c>
      <c r="AM146" s="44" t="s">
        <v>1217</v>
      </c>
      <c r="AN146" s="135">
        <v>0.7</v>
      </c>
      <c r="AO146" s="135"/>
      <c r="AP146" s="135"/>
      <c r="AQ146" s="137"/>
      <c r="AR146" s="81">
        <f>ROUND(ROUND(ROUND(Q140*AD146:AD146,0)*$AI$20,0)*AN146,0)</f>
        <v>760</v>
      </c>
      <c r="AS146" s="10"/>
    </row>
    <row r="147" spans="1:45" ht="14.1" x14ac:dyDescent="0.3">
      <c r="A147" s="7">
        <v>71</v>
      </c>
      <c r="B147" s="9" t="s">
        <v>429</v>
      </c>
      <c r="C147" s="6" t="s">
        <v>3565</v>
      </c>
      <c r="D147" s="106"/>
      <c r="E147" s="107"/>
      <c r="F147" s="108"/>
      <c r="G147" s="39"/>
      <c r="H147" s="1"/>
      <c r="I147" s="1"/>
      <c r="J147" s="38"/>
      <c r="K147" s="39"/>
      <c r="L147" s="119"/>
      <c r="M147" s="119"/>
      <c r="N147" s="119"/>
      <c r="O147" s="119"/>
      <c r="P147" s="119"/>
      <c r="Q147" s="171"/>
      <c r="R147" s="171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106"/>
      <c r="AH147" s="122"/>
      <c r="AI147" s="134"/>
      <c r="AJ147" s="138"/>
      <c r="AK147" s="203"/>
      <c r="AL147" s="40" t="s">
        <v>1219</v>
      </c>
      <c r="AM147" s="46" t="s">
        <v>1217</v>
      </c>
      <c r="AN147" s="128">
        <v>0.5</v>
      </c>
      <c r="AO147" s="135"/>
      <c r="AP147" s="135"/>
      <c r="AQ147" s="137"/>
      <c r="AR147" s="81">
        <f>ROUND(ROUND(ROUND(Q140*AD146,0)*$AI$20,0)*AN147,0)</f>
        <v>543</v>
      </c>
      <c r="AS147" s="10"/>
    </row>
    <row r="148" spans="1:45" ht="14.1" x14ac:dyDescent="0.3">
      <c r="A148" s="7">
        <v>71</v>
      </c>
      <c r="B148" s="9" t="s">
        <v>428</v>
      </c>
      <c r="C148" s="6" t="s">
        <v>3564</v>
      </c>
      <c r="D148" s="106"/>
      <c r="E148" s="107"/>
      <c r="F148" s="108"/>
      <c r="G148" s="39"/>
      <c r="H148" s="1"/>
      <c r="I148" s="1"/>
      <c r="J148" s="38"/>
      <c r="K148" s="39"/>
      <c r="L148" s="119"/>
      <c r="M148" s="119"/>
      <c r="N148" s="119"/>
      <c r="O148" s="119"/>
      <c r="P148" s="119"/>
      <c r="Q148" s="171"/>
      <c r="R148" s="171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106"/>
      <c r="AH148" s="122"/>
      <c r="AI148" s="134"/>
      <c r="AJ148" s="138"/>
      <c r="AK148" s="140"/>
      <c r="AL148" s="55"/>
      <c r="AM148" s="44"/>
      <c r="AN148" s="135"/>
      <c r="AO148" s="204" t="s">
        <v>1218</v>
      </c>
      <c r="AP148" s="44">
        <v>5</v>
      </c>
      <c r="AQ148" s="161" t="s">
        <v>1385</v>
      </c>
      <c r="AR148" s="81">
        <f>ROUND(ROUND(Q140*AD146,0)*$AI$20,0)-AP148</f>
        <v>1081</v>
      </c>
      <c r="AS148" s="10"/>
    </row>
    <row r="149" spans="1:45" ht="14.1" x14ac:dyDescent="0.3">
      <c r="A149" s="7">
        <v>71</v>
      </c>
      <c r="B149" s="9" t="s">
        <v>427</v>
      </c>
      <c r="C149" s="6" t="s">
        <v>3563</v>
      </c>
      <c r="D149" s="106"/>
      <c r="E149" s="107"/>
      <c r="F149" s="108"/>
      <c r="G149" s="39"/>
      <c r="H149" s="1"/>
      <c r="I149" s="1"/>
      <c r="J149" s="38"/>
      <c r="K149" s="39"/>
      <c r="L149" s="119"/>
      <c r="M149" s="119"/>
      <c r="N149" s="119"/>
      <c r="O149" s="119"/>
      <c r="P149" s="119"/>
      <c r="Q149" s="171"/>
      <c r="R149" s="171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106"/>
      <c r="AH149" s="122"/>
      <c r="AI149" s="134"/>
      <c r="AJ149" s="138"/>
      <c r="AK149" s="202" t="s">
        <v>1387</v>
      </c>
      <c r="AL149" s="140" t="s">
        <v>1220</v>
      </c>
      <c r="AM149" s="44" t="s">
        <v>1217</v>
      </c>
      <c r="AN149" s="135">
        <v>0.7</v>
      </c>
      <c r="AO149" s="205"/>
      <c r="AP149" s="134"/>
      <c r="AQ149" s="138"/>
      <c r="AR149" s="81">
        <f>ROUND(ROUND(ROUND(Q140*AD146,0)*$AI$20,0)*AN149,0)-AP148</f>
        <v>755</v>
      </c>
      <c r="AS149" s="10"/>
    </row>
    <row r="150" spans="1:45" ht="14.1" x14ac:dyDescent="0.3">
      <c r="A150" s="7">
        <v>71</v>
      </c>
      <c r="B150" s="9" t="s">
        <v>426</v>
      </c>
      <c r="C150" s="6" t="s">
        <v>3562</v>
      </c>
      <c r="D150" s="106"/>
      <c r="E150" s="107"/>
      <c r="F150" s="108"/>
      <c r="G150" s="39"/>
      <c r="H150" s="1"/>
      <c r="I150" s="1"/>
      <c r="J150" s="38"/>
      <c r="K150" s="37"/>
      <c r="L150" s="65"/>
      <c r="M150" s="65"/>
      <c r="N150" s="65"/>
      <c r="O150" s="65"/>
      <c r="P150" s="65"/>
      <c r="Q150" s="170"/>
      <c r="R150" s="170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106"/>
      <c r="AH150" s="122"/>
      <c r="AI150" s="134"/>
      <c r="AJ150" s="138"/>
      <c r="AK150" s="203"/>
      <c r="AL150" s="40" t="s">
        <v>1219</v>
      </c>
      <c r="AM150" s="46" t="s">
        <v>1217</v>
      </c>
      <c r="AN150" s="128">
        <v>0.5</v>
      </c>
      <c r="AO150" s="206"/>
      <c r="AP150" s="127"/>
      <c r="AQ150" s="136"/>
      <c r="AR150" s="81">
        <f>ROUND(ROUND(ROUND(Q140*AD146,0)*$AI$20,0)*AN150,0)-AP148</f>
        <v>538</v>
      </c>
      <c r="AS150" s="10"/>
    </row>
    <row r="151" spans="1:45" ht="14.1" x14ac:dyDescent="0.3">
      <c r="A151" s="7">
        <v>71</v>
      </c>
      <c r="B151" s="9">
        <v>8429</v>
      </c>
      <c r="C151" s="6" t="s">
        <v>3561</v>
      </c>
      <c r="D151" s="106"/>
      <c r="E151" s="107"/>
      <c r="F151" s="108"/>
      <c r="G151" s="39"/>
      <c r="H151" s="1"/>
      <c r="I151" s="1"/>
      <c r="J151" s="58"/>
      <c r="K151" s="1" t="s">
        <v>1244</v>
      </c>
      <c r="L151" s="119"/>
      <c r="M151" s="119"/>
      <c r="N151" s="119"/>
      <c r="O151" s="119"/>
      <c r="P151" s="119"/>
      <c r="Q151" s="171"/>
      <c r="R151" s="171"/>
      <c r="S151" s="1"/>
      <c r="T151" s="1"/>
      <c r="U151" s="39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62"/>
      <c r="AG151" s="63"/>
      <c r="AH151" s="132"/>
      <c r="AI151" s="132"/>
      <c r="AJ151" s="62"/>
      <c r="AK151" s="172"/>
      <c r="AL151" s="45"/>
      <c r="AM151" s="54"/>
      <c r="AN151" s="174"/>
      <c r="AO151" s="174"/>
      <c r="AP151" s="174"/>
      <c r="AQ151" s="173"/>
      <c r="AR151" s="81">
        <f>ROUND(Q152*$AI$20,0)</f>
        <v>585</v>
      </c>
      <c r="AS151" s="10"/>
    </row>
    <row r="152" spans="1:45" ht="14.1" x14ac:dyDescent="0.3">
      <c r="A152" s="7">
        <v>71</v>
      </c>
      <c r="B152" s="9">
        <v>8430</v>
      </c>
      <c r="C152" s="6" t="s">
        <v>3560</v>
      </c>
      <c r="D152" s="106"/>
      <c r="E152" s="107"/>
      <c r="F152" s="108"/>
      <c r="G152" s="39"/>
      <c r="H152" s="1"/>
      <c r="I152" s="1"/>
      <c r="J152" s="58"/>
      <c r="K152" s="119"/>
      <c r="L152" s="119"/>
      <c r="M152" s="119"/>
      <c r="N152" s="119"/>
      <c r="O152" s="119"/>
      <c r="P152" s="119"/>
      <c r="Q152" s="201">
        <f>'26障害児入所施設(基本２)'!$Q$152</f>
        <v>835</v>
      </c>
      <c r="R152" s="201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61"/>
      <c r="AH152" s="51"/>
      <c r="AI152" s="51"/>
      <c r="AJ152" s="71"/>
      <c r="AK152" s="202" t="s">
        <v>1387</v>
      </c>
      <c r="AL152" s="140" t="s">
        <v>1220</v>
      </c>
      <c r="AM152" s="44" t="s">
        <v>1217</v>
      </c>
      <c r="AN152" s="135">
        <v>0.7</v>
      </c>
      <c r="AO152" s="135"/>
      <c r="AP152" s="135"/>
      <c r="AQ152" s="137"/>
      <c r="AR152" s="81">
        <f>ROUND(ROUND(Q152*$AI$20,0)*AN152,0)</f>
        <v>410</v>
      </c>
      <c r="AS152" s="10"/>
    </row>
    <row r="153" spans="1:45" ht="14.1" x14ac:dyDescent="0.3">
      <c r="A153" s="7">
        <v>71</v>
      </c>
      <c r="B153" s="9" t="s">
        <v>425</v>
      </c>
      <c r="C153" s="6" t="s">
        <v>3559</v>
      </c>
      <c r="D153" s="106"/>
      <c r="E153" s="107"/>
      <c r="F153" s="108"/>
      <c r="G153" s="39"/>
      <c r="H153" s="1"/>
      <c r="I153" s="1"/>
      <c r="J153" s="38"/>
      <c r="K153" s="1"/>
      <c r="L153" s="119"/>
      <c r="M153" s="119"/>
      <c r="N153" s="119"/>
      <c r="O153" s="119"/>
      <c r="P153" s="119"/>
      <c r="Q153" s="171"/>
      <c r="R153" s="171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106"/>
      <c r="AH153" s="122"/>
      <c r="AI153" s="134"/>
      <c r="AJ153" s="138"/>
      <c r="AK153" s="203"/>
      <c r="AL153" s="40" t="s">
        <v>1219</v>
      </c>
      <c r="AM153" s="46" t="s">
        <v>1217</v>
      </c>
      <c r="AN153" s="128">
        <v>0.5</v>
      </c>
      <c r="AO153" s="135"/>
      <c r="AP153" s="135"/>
      <c r="AQ153" s="137"/>
      <c r="AR153" s="81">
        <f>ROUND(ROUND(Q152*$AI$20,0)*AN153,0)</f>
        <v>293</v>
      </c>
      <c r="AS153" s="10"/>
    </row>
    <row r="154" spans="1:45" ht="14.1" x14ac:dyDescent="0.3">
      <c r="A154" s="7">
        <v>71</v>
      </c>
      <c r="B154" s="9" t="s">
        <v>424</v>
      </c>
      <c r="C154" s="6" t="s">
        <v>3558</v>
      </c>
      <c r="D154" s="106"/>
      <c r="E154" s="107"/>
      <c r="F154" s="108"/>
      <c r="G154" s="39"/>
      <c r="H154" s="1"/>
      <c r="I154" s="1"/>
      <c r="J154" s="38"/>
      <c r="K154" s="1"/>
      <c r="L154" s="119"/>
      <c r="M154" s="119"/>
      <c r="N154" s="119"/>
      <c r="O154" s="119"/>
      <c r="P154" s="119"/>
      <c r="Q154" s="171"/>
      <c r="R154" s="171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106"/>
      <c r="AH154" s="122"/>
      <c r="AI154" s="134"/>
      <c r="AJ154" s="138"/>
      <c r="AK154" s="140"/>
      <c r="AL154" s="55"/>
      <c r="AM154" s="44"/>
      <c r="AN154" s="135"/>
      <c r="AO154" s="204" t="s">
        <v>1218</v>
      </c>
      <c r="AP154" s="44">
        <v>5</v>
      </c>
      <c r="AQ154" s="161" t="s">
        <v>1385</v>
      </c>
      <c r="AR154" s="81">
        <f>ROUND(Q152*$AI$20,0)-AP154</f>
        <v>580</v>
      </c>
      <c r="AS154" s="10"/>
    </row>
    <row r="155" spans="1:45" ht="14.1" x14ac:dyDescent="0.3">
      <c r="A155" s="7">
        <v>71</v>
      </c>
      <c r="B155" s="9" t="s">
        <v>423</v>
      </c>
      <c r="C155" s="6" t="s">
        <v>3557</v>
      </c>
      <c r="D155" s="106"/>
      <c r="E155" s="107"/>
      <c r="F155" s="108"/>
      <c r="G155" s="39"/>
      <c r="H155" s="1"/>
      <c r="I155" s="1"/>
      <c r="J155" s="38"/>
      <c r="K155" s="1"/>
      <c r="L155" s="119"/>
      <c r="M155" s="119"/>
      <c r="N155" s="119"/>
      <c r="O155" s="119"/>
      <c r="P155" s="119"/>
      <c r="Q155" s="171"/>
      <c r="R155" s="171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106"/>
      <c r="AH155" s="122"/>
      <c r="AI155" s="134"/>
      <c r="AJ155" s="138"/>
      <c r="AK155" s="202" t="s">
        <v>1387</v>
      </c>
      <c r="AL155" s="140" t="s">
        <v>1220</v>
      </c>
      <c r="AM155" s="44" t="s">
        <v>1217</v>
      </c>
      <c r="AN155" s="135">
        <v>0.7</v>
      </c>
      <c r="AO155" s="205"/>
      <c r="AP155" s="134"/>
      <c r="AQ155" s="138"/>
      <c r="AR155" s="81">
        <f>ROUND(ROUND(Q152*$AI$20,0)*AN155,0)-AP154</f>
        <v>405</v>
      </c>
      <c r="AS155" s="10"/>
    </row>
    <row r="156" spans="1:45" ht="14.1" x14ac:dyDescent="0.3">
      <c r="A156" s="7">
        <v>71</v>
      </c>
      <c r="B156" s="9" t="s">
        <v>422</v>
      </c>
      <c r="C156" s="6" t="s">
        <v>3556</v>
      </c>
      <c r="D156" s="106"/>
      <c r="E156" s="107"/>
      <c r="F156" s="108"/>
      <c r="G156" s="39"/>
      <c r="H156" s="1"/>
      <c r="I156" s="1"/>
      <c r="J156" s="38"/>
      <c r="K156" s="1"/>
      <c r="L156" s="119"/>
      <c r="M156" s="119"/>
      <c r="N156" s="119"/>
      <c r="O156" s="119"/>
      <c r="P156" s="119"/>
      <c r="Q156" s="171"/>
      <c r="R156" s="171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106"/>
      <c r="AH156" s="122"/>
      <c r="AI156" s="134"/>
      <c r="AJ156" s="138"/>
      <c r="AK156" s="203"/>
      <c r="AL156" s="40" t="s">
        <v>1219</v>
      </c>
      <c r="AM156" s="46" t="s">
        <v>1217</v>
      </c>
      <c r="AN156" s="128">
        <v>0.5</v>
      </c>
      <c r="AO156" s="206"/>
      <c r="AP156" s="127"/>
      <c r="AQ156" s="136"/>
      <c r="AR156" s="81">
        <f>ROUND(ROUND(Q152*$AI$20,0)*AN156,0)-AP154</f>
        <v>288</v>
      </c>
      <c r="AS156" s="10"/>
    </row>
    <row r="157" spans="1:45" ht="14.1" x14ac:dyDescent="0.3">
      <c r="A157" s="7">
        <v>71</v>
      </c>
      <c r="B157" s="9">
        <v>8431</v>
      </c>
      <c r="C157" s="6" t="s">
        <v>3555</v>
      </c>
      <c r="D157" s="106"/>
      <c r="E157" s="107"/>
      <c r="F157" s="108"/>
      <c r="G157" s="39"/>
      <c r="H157" s="1"/>
      <c r="I157" s="1"/>
      <c r="J157" s="58"/>
      <c r="K157" s="119"/>
      <c r="L157" s="119"/>
      <c r="M157" s="119"/>
      <c r="N157" s="119"/>
      <c r="O157" s="119"/>
      <c r="P157" s="119"/>
      <c r="Q157" s="171"/>
      <c r="R157" s="171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61"/>
      <c r="AH157" s="51"/>
      <c r="AI157" s="51"/>
      <c r="AJ157" s="71"/>
      <c r="AK157" s="140"/>
      <c r="AL157" s="55"/>
      <c r="AM157" s="44"/>
      <c r="AN157" s="135"/>
      <c r="AO157" s="135"/>
      <c r="AP157" s="135"/>
      <c r="AQ157" s="137"/>
      <c r="AR157" s="81">
        <f>ROUND(ROUND(Q152*AD158,0)*$AI$20,0)</f>
        <v>564</v>
      </c>
      <c r="AS157" s="10"/>
    </row>
    <row r="158" spans="1:45" ht="14.1" x14ac:dyDescent="0.3">
      <c r="A158" s="7">
        <v>71</v>
      </c>
      <c r="B158" s="9">
        <v>8432</v>
      </c>
      <c r="C158" s="6" t="s">
        <v>3554</v>
      </c>
      <c r="D158" s="106"/>
      <c r="E158" s="107"/>
      <c r="F158" s="108"/>
      <c r="G158" s="39"/>
      <c r="H158" s="1"/>
      <c r="I158" s="1"/>
      <c r="J158" s="58"/>
      <c r="K158" s="119"/>
      <c r="L158" s="119"/>
      <c r="M158" s="119"/>
      <c r="N158" s="119"/>
      <c r="O158" s="119"/>
      <c r="P158" s="119"/>
      <c r="Q158" s="171"/>
      <c r="R158" s="171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61"/>
      <c r="AH158" s="51"/>
      <c r="AI158" s="51"/>
      <c r="AJ158" s="71"/>
      <c r="AK158" s="202" t="s">
        <v>1387</v>
      </c>
      <c r="AL158" s="140" t="s">
        <v>1220</v>
      </c>
      <c r="AM158" s="44" t="s">
        <v>1217</v>
      </c>
      <c r="AN158" s="135">
        <v>0.7</v>
      </c>
      <c r="AO158" s="135"/>
      <c r="AP158" s="135"/>
      <c r="AQ158" s="137"/>
      <c r="AR158" s="81">
        <f>ROUND(ROUND(ROUND(Q152*AD158:AD158,0)*$AI$20,0)*AN158,0)</f>
        <v>395</v>
      </c>
      <c r="AS158" s="10"/>
    </row>
    <row r="159" spans="1:45" ht="14.1" x14ac:dyDescent="0.3">
      <c r="A159" s="7">
        <v>71</v>
      </c>
      <c r="B159" s="9" t="s">
        <v>421</v>
      </c>
      <c r="C159" s="6" t="s">
        <v>3553</v>
      </c>
      <c r="D159" s="106"/>
      <c r="E159" s="107"/>
      <c r="F159" s="108"/>
      <c r="G159" s="39"/>
      <c r="H159" s="1"/>
      <c r="I159" s="1"/>
      <c r="J159" s="38"/>
      <c r="K159" s="1"/>
      <c r="L159" s="119"/>
      <c r="M159" s="119"/>
      <c r="N159" s="119"/>
      <c r="O159" s="119"/>
      <c r="P159" s="119"/>
      <c r="Q159" s="171"/>
      <c r="R159" s="171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106"/>
      <c r="AH159" s="122"/>
      <c r="AI159" s="134"/>
      <c r="AJ159" s="138"/>
      <c r="AK159" s="203"/>
      <c r="AL159" s="40" t="s">
        <v>1219</v>
      </c>
      <c r="AM159" s="46" t="s">
        <v>1217</v>
      </c>
      <c r="AN159" s="128">
        <v>0.5</v>
      </c>
      <c r="AO159" s="135"/>
      <c r="AP159" s="135"/>
      <c r="AQ159" s="137"/>
      <c r="AR159" s="81">
        <f>ROUND(ROUND(ROUND(Q152*AD158,0)*$AI$20,0)*AN159,0)</f>
        <v>282</v>
      </c>
      <c r="AS159" s="10"/>
    </row>
    <row r="160" spans="1:45" ht="14.1" x14ac:dyDescent="0.3">
      <c r="A160" s="7">
        <v>71</v>
      </c>
      <c r="B160" s="9" t="s">
        <v>420</v>
      </c>
      <c r="C160" s="6" t="s">
        <v>3552</v>
      </c>
      <c r="D160" s="106"/>
      <c r="E160" s="107"/>
      <c r="F160" s="108"/>
      <c r="G160" s="39"/>
      <c r="H160" s="1"/>
      <c r="I160" s="1"/>
      <c r="J160" s="38"/>
      <c r="K160" s="1"/>
      <c r="L160" s="119"/>
      <c r="M160" s="119"/>
      <c r="N160" s="119"/>
      <c r="O160" s="119"/>
      <c r="P160" s="119"/>
      <c r="Q160" s="171"/>
      <c r="R160" s="171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106"/>
      <c r="AH160" s="122"/>
      <c r="AI160" s="134"/>
      <c r="AJ160" s="138"/>
      <c r="AK160" s="140"/>
      <c r="AL160" s="55"/>
      <c r="AM160" s="44"/>
      <c r="AN160" s="135"/>
      <c r="AO160" s="204" t="s">
        <v>1218</v>
      </c>
      <c r="AP160" s="44">
        <v>5</v>
      </c>
      <c r="AQ160" s="161" t="s">
        <v>1385</v>
      </c>
      <c r="AR160" s="81">
        <f>ROUND(ROUND(Q152*AD158,0)*$AI$20,0)-AP160</f>
        <v>559</v>
      </c>
      <c r="AS160" s="10"/>
    </row>
    <row r="161" spans="1:45" ht="14.1" x14ac:dyDescent="0.3">
      <c r="A161" s="7">
        <v>71</v>
      </c>
      <c r="B161" s="9" t="s">
        <v>419</v>
      </c>
      <c r="C161" s="6" t="s">
        <v>3551</v>
      </c>
      <c r="D161" s="106"/>
      <c r="E161" s="107"/>
      <c r="F161" s="108"/>
      <c r="G161" s="39"/>
      <c r="H161" s="1"/>
      <c r="I161" s="1"/>
      <c r="J161" s="38"/>
      <c r="K161" s="1"/>
      <c r="L161" s="119"/>
      <c r="M161" s="119"/>
      <c r="N161" s="119"/>
      <c r="O161" s="119"/>
      <c r="P161" s="119"/>
      <c r="Q161" s="171"/>
      <c r="R161" s="171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106"/>
      <c r="AH161" s="122"/>
      <c r="AI161" s="134"/>
      <c r="AJ161" s="138"/>
      <c r="AK161" s="202" t="s">
        <v>1387</v>
      </c>
      <c r="AL161" s="140" t="s">
        <v>1220</v>
      </c>
      <c r="AM161" s="44" t="s">
        <v>1217</v>
      </c>
      <c r="AN161" s="135">
        <v>0.7</v>
      </c>
      <c r="AO161" s="205"/>
      <c r="AP161" s="134"/>
      <c r="AQ161" s="138"/>
      <c r="AR161" s="81">
        <f>ROUND(ROUND(ROUND(Q152*AD158,0)*$AI$20,0)*AN161,0)-AP160</f>
        <v>390</v>
      </c>
      <c r="AS161" s="10"/>
    </row>
    <row r="162" spans="1:45" ht="14.1" x14ac:dyDescent="0.3">
      <c r="A162" s="7">
        <v>71</v>
      </c>
      <c r="B162" s="9" t="s">
        <v>418</v>
      </c>
      <c r="C162" s="6" t="s">
        <v>3550</v>
      </c>
      <c r="D162" s="106"/>
      <c r="E162" s="107"/>
      <c r="F162" s="108"/>
      <c r="G162" s="39"/>
      <c r="H162" s="1"/>
      <c r="I162" s="1"/>
      <c r="J162" s="38"/>
      <c r="K162" s="1"/>
      <c r="L162" s="119"/>
      <c r="M162" s="119"/>
      <c r="N162" s="119"/>
      <c r="O162" s="119"/>
      <c r="P162" s="119"/>
      <c r="Q162" s="171"/>
      <c r="R162" s="171"/>
      <c r="S162" s="1"/>
      <c r="T162" s="38"/>
      <c r="U162" s="3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139"/>
      <c r="AG162" s="106"/>
      <c r="AH162" s="122"/>
      <c r="AI162" s="134"/>
      <c r="AJ162" s="138"/>
      <c r="AK162" s="203"/>
      <c r="AL162" s="40" t="s">
        <v>1219</v>
      </c>
      <c r="AM162" s="46" t="s">
        <v>1217</v>
      </c>
      <c r="AN162" s="128">
        <v>0.5</v>
      </c>
      <c r="AO162" s="206"/>
      <c r="AP162" s="127"/>
      <c r="AQ162" s="136"/>
      <c r="AR162" s="81">
        <f>ROUND(ROUND(ROUND(Q152*AD158,0)*$AI$20,0)*AN162,0)-AP160</f>
        <v>277</v>
      </c>
      <c r="AS162" s="10"/>
    </row>
    <row r="163" spans="1:45" ht="14.1" x14ac:dyDescent="0.3">
      <c r="A163" s="7">
        <v>71</v>
      </c>
      <c r="B163" s="9">
        <v>8441</v>
      </c>
      <c r="C163" s="6" t="s">
        <v>3549</v>
      </c>
      <c r="D163" s="106"/>
      <c r="E163" s="107"/>
      <c r="F163" s="108"/>
      <c r="G163" s="195" t="s">
        <v>1260</v>
      </c>
      <c r="H163" s="196"/>
      <c r="I163" s="196"/>
      <c r="J163" s="197"/>
      <c r="K163" s="30" t="s">
        <v>1247</v>
      </c>
      <c r="L163" s="30"/>
      <c r="M163" s="30"/>
      <c r="N163" s="30"/>
      <c r="O163" s="30"/>
      <c r="P163" s="30"/>
      <c r="Q163" s="145"/>
      <c r="R163" s="145"/>
      <c r="S163" s="30"/>
      <c r="T163" s="43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63"/>
      <c r="AH163" s="132"/>
      <c r="AI163" s="132"/>
      <c r="AJ163" s="62"/>
      <c r="AK163" s="172"/>
      <c r="AL163" s="45"/>
      <c r="AM163" s="54"/>
      <c r="AN163" s="174"/>
      <c r="AO163" s="174"/>
      <c r="AP163" s="174"/>
      <c r="AQ163" s="173"/>
      <c r="AR163" s="81">
        <f>ROUND(Q164*$AI$20,0)</f>
        <v>410</v>
      </c>
      <c r="AS163" s="10"/>
    </row>
    <row r="164" spans="1:45" ht="14.1" x14ac:dyDescent="0.3">
      <c r="A164" s="7">
        <v>71</v>
      </c>
      <c r="B164" s="9">
        <v>8442</v>
      </c>
      <c r="C164" s="6" t="s">
        <v>3548</v>
      </c>
      <c r="D164" s="106"/>
      <c r="E164" s="107"/>
      <c r="F164" s="108"/>
      <c r="G164" s="198"/>
      <c r="H164" s="199"/>
      <c r="I164" s="199"/>
      <c r="J164" s="200"/>
      <c r="K164" s="1" t="s">
        <v>1246</v>
      </c>
      <c r="L164" s="1"/>
      <c r="M164" s="1"/>
      <c r="N164" s="1"/>
      <c r="O164" s="1"/>
      <c r="P164" s="1"/>
      <c r="Q164" s="201">
        <f>'26障害児入所施設(基本２)'!$Q$164</f>
        <v>586</v>
      </c>
      <c r="R164" s="201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61"/>
      <c r="AH164" s="51"/>
      <c r="AI164" s="51"/>
      <c r="AJ164" s="71"/>
      <c r="AK164" s="202" t="s">
        <v>1387</v>
      </c>
      <c r="AL164" s="140" t="s">
        <v>1220</v>
      </c>
      <c r="AM164" s="44" t="s">
        <v>1217</v>
      </c>
      <c r="AN164" s="135">
        <v>0.7</v>
      </c>
      <c r="AO164" s="135"/>
      <c r="AP164" s="135"/>
      <c r="AQ164" s="137"/>
      <c r="AR164" s="81">
        <f>ROUND(ROUND(Q164*$AI$20,0)*AN164,0)</f>
        <v>287</v>
      </c>
      <c r="AS164" s="10"/>
    </row>
    <row r="165" spans="1:45" ht="14.1" x14ac:dyDescent="0.3">
      <c r="A165" s="7">
        <v>71</v>
      </c>
      <c r="B165" s="9" t="s">
        <v>417</v>
      </c>
      <c r="C165" s="6" t="s">
        <v>3547</v>
      </c>
      <c r="D165" s="106"/>
      <c r="E165" s="107"/>
      <c r="F165" s="108"/>
      <c r="G165" s="198"/>
      <c r="H165" s="199"/>
      <c r="I165" s="199"/>
      <c r="J165" s="200"/>
      <c r="K165" s="1"/>
      <c r="L165" s="119"/>
      <c r="M165" s="119"/>
      <c r="N165" s="119"/>
      <c r="O165" s="119"/>
      <c r="P165" s="119"/>
      <c r="Q165" s="171"/>
      <c r="R165" s="171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106"/>
      <c r="AH165" s="122"/>
      <c r="AI165" s="134"/>
      <c r="AJ165" s="138"/>
      <c r="AK165" s="203"/>
      <c r="AL165" s="40" t="s">
        <v>1219</v>
      </c>
      <c r="AM165" s="46" t="s">
        <v>1217</v>
      </c>
      <c r="AN165" s="128">
        <v>0.5</v>
      </c>
      <c r="AO165" s="247" t="s">
        <v>1218</v>
      </c>
      <c r="AP165" s="135"/>
      <c r="AQ165" s="137"/>
      <c r="AR165" s="81">
        <f>ROUND(ROUND(Q164*$AI$20,0)*AN165,0)</f>
        <v>205</v>
      </c>
      <c r="AS165" s="10"/>
    </row>
    <row r="166" spans="1:45" ht="14.1" x14ac:dyDescent="0.3">
      <c r="A166" s="7">
        <v>71</v>
      </c>
      <c r="B166" s="9" t="s">
        <v>416</v>
      </c>
      <c r="C166" s="6" t="s">
        <v>3546</v>
      </c>
      <c r="D166" s="106"/>
      <c r="E166" s="107"/>
      <c r="F166" s="108"/>
      <c r="G166" s="198"/>
      <c r="H166" s="199"/>
      <c r="I166" s="199"/>
      <c r="J166" s="200"/>
      <c r="K166" s="1"/>
      <c r="L166" s="119"/>
      <c r="M166" s="119"/>
      <c r="N166" s="119"/>
      <c r="O166" s="119"/>
      <c r="P166" s="119"/>
      <c r="Q166" s="171"/>
      <c r="R166" s="171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106"/>
      <c r="AH166" s="122"/>
      <c r="AI166" s="134"/>
      <c r="AJ166" s="138"/>
      <c r="AK166" s="140"/>
      <c r="AL166" s="55"/>
      <c r="AM166" s="44"/>
      <c r="AN166" s="135"/>
      <c r="AO166" s="248"/>
      <c r="AP166" s="44">
        <v>5</v>
      </c>
      <c r="AQ166" s="161" t="s">
        <v>1385</v>
      </c>
      <c r="AR166" s="81">
        <f>ROUND(Q164*$AI$20,0)-AP166</f>
        <v>405</v>
      </c>
      <c r="AS166" s="10"/>
    </row>
    <row r="167" spans="1:45" ht="14.1" x14ac:dyDescent="0.3">
      <c r="A167" s="7">
        <v>71</v>
      </c>
      <c r="B167" s="9" t="s">
        <v>415</v>
      </c>
      <c r="C167" s="6" t="s">
        <v>3545</v>
      </c>
      <c r="D167" s="106"/>
      <c r="E167" s="107"/>
      <c r="F167" s="108"/>
      <c r="G167" s="198"/>
      <c r="H167" s="199"/>
      <c r="I167" s="199"/>
      <c r="J167" s="200"/>
      <c r="K167" s="1"/>
      <c r="L167" s="119"/>
      <c r="M167" s="119"/>
      <c r="N167" s="119"/>
      <c r="O167" s="119"/>
      <c r="P167" s="119"/>
      <c r="Q167" s="171"/>
      <c r="R167" s="171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106"/>
      <c r="AH167" s="122"/>
      <c r="AI167" s="134"/>
      <c r="AJ167" s="138"/>
      <c r="AK167" s="202" t="s">
        <v>1387</v>
      </c>
      <c r="AL167" s="140" t="s">
        <v>1220</v>
      </c>
      <c r="AM167" s="44" t="s">
        <v>1217</v>
      </c>
      <c r="AN167" s="135">
        <v>0.7</v>
      </c>
      <c r="AO167" s="248"/>
      <c r="AP167" s="134"/>
      <c r="AQ167" s="138"/>
      <c r="AR167" s="81">
        <f>ROUND(ROUND(Q164*$AI$20,0)*AN167,0)-AP166</f>
        <v>282</v>
      </c>
      <c r="AS167" s="10"/>
    </row>
    <row r="168" spans="1:45" ht="14.1" x14ac:dyDescent="0.3">
      <c r="A168" s="7">
        <v>71</v>
      </c>
      <c r="B168" s="9" t="s">
        <v>414</v>
      </c>
      <c r="C168" s="6" t="s">
        <v>3544</v>
      </c>
      <c r="D168" s="106"/>
      <c r="E168" s="107"/>
      <c r="F168" s="108"/>
      <c r="G168" s="198"/>
      <c r="H168" s="199"/>
      <c r="I168" s="199"/>
      <c r="J168" s="200"/>
      <c r="K168" s="1"/>
      <c r="L168" s="119"/>
      <c r="M168" s="119"/>
      <c r="N168" s="119"/>
      <c r="O168" s="119"/>
      <c r="P168" s="119"/>
      <c r="Q168" s="171"/>
      <c r="R168" s="171"/>
      <c r="S168" s="1"/>
      <c r="T168" s="38"/>
      <c r="U168" s="39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71"/>
      <c r="AG168" s="106"/>
      <c r="AH168" s="122"/>
      <c r="AI168" s="134"/>
      <c r="AJ168" s="138"/>
      <c r="AK168" s="203"/>
      <c r="AL168" s="40" t="s">
        <v>1219</v>
      </c>
      <c r="AM168" s="46" t="s">
        <v>1217</v>
      </c>
      <c r="AN168" s="128">
        <v>0.5</v>
      </c>
      <c r="AO168" s="249"/>
      <c r="AP168" s="127"/>
      <c r="AQ168" s="136"/>
      <c r="AR168" s="81">
        <f>ROUND(ROUND(Q164*$AI$20,0)*AN168,0)-AP166</f>
        <v>200</v>
      </c>
      <c r="AS168" s="10"/>
    </row>
    <row r="169" spans="1:45" ht="14.1" x14ac:dyDescent="0.3">
      <c r="A169" s="7">
        <v>71</v>
      </c>
      <c r="B169" s="9">
        <v>8443</v>
      </c>
      <c r="C169" s="6" t="s">
        <v>3543</v>
      </c>
      <c r="D169" s="106"/>
      <c r="E169" s="107"/>
      <c r="F169" s="108"/>
      <c r="G169" s="198"/>
      <c r="H169" s="199"/>
      <c r="I169" s="199"/>
      <c r="J169" s="200"/>
      <c r="K169" s="1"/>
      <c r="L169" s="1"/>
      <c r="M169" s="1"/>
      <c r="N169" s="1"/>
      <c r="O169" s="1"/>
      <c r="P169" s="1"/>
      <c r="Q169" s="177"/>
      <c r="R169" s="177"/>
      <c r="S169" s="119"/>
      <c r="T169" s="38"/>
      <c r="U169" s="140" t="s">
        <v>1393</v>
      </c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141"/>
      <c r="AG169" s="61"/>
      <c r="AH169" s="51"/>
      <c r="AI169" s="51"/>
      <c r="AJ169" s="71"/>
      <c r="AK169" s="140"/>
      <c r="AL169" s="55"/>
      <c r="AM169" s="44"/>
      <c r="AN169" s="135"/>
      <c r="AO169" s="135"/>
      <c r="AP169" s="135"/>
      <c r="AQ169" s="137"/>
      <c r="AR169" s="81">
        <f>ROUND(ROUND(Q164*AD170,0)*$AI$20,0)</f>
        <v>396</v>
      </c>
      <c r="AS169" s="10"/>
    </row>
    <row r="170" spans="1:45" ht="14.1" x14ac:dyDescent="0.3">
      <c r="A170" s="7">
        <v>71</v>
      </c>
      <c r="B170" s="9">
        <v>8444</v>
      </c>
      <c r="C170" s="6" t="s">
        <v>3542</v>
      </c>
      <c r="D170" s="106"/>
      <c r="E170" s="107"/>
      <c r="F170" s="108"/>
      <c r="G170" s="39"/>
      <c r="H170" s="1"/>
      <c r="I170" s="1"/>
      <c r="J170" s="38"/>
      <c r="K170" s="119"/>
      <c r="L170" s="119"/>
      <c r="M170" s="119"/>
      <c r="N170" s="119"/>
      <c r="O170" s="119"/>
      <c r="P170" s="1"/>
      <c r="Q170" s="177"/>
      <c r="R170" s="177"/>
      <c r="S170" s="119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61"/>
      <c r="AH170" s="51"/>
      <c r="AI170" s="51"/>
      <c r="AJ170" s="71"/>
      <c r="AK170" s="202" t="s">
        <v>1387</v>
      </c>
      <c r="AL170" s="140" t="s">
        <v>1220</v>
      </c>
      <c r="AM170" s="44" t="s">
        <v>1217</v>
      </c>
      <c r="AN170" s="135">
        <v>0.7</v>
      </c>
      <c r="AO170" s="135"/>
      <c r="AP170" s="135"/>
      <c r="AQ170" s="137"/>
      <c r="AR170" s="81">
        <f>ROUND(ROUND(ROUND(Q164*AD170:AD170,0)*$AI$20,0)*AN170,0)</f>
        <v>277</v>
      </c>
      <c r="AS170" s="10"/>
    </row>
    <row r="171" spans="1:45" ht="14.1" x14ac:dyDescent="0.3">
      <c r="A171" s="7">
        <v>71</v>
      </c>
      <c r="B171" s="9" t="s">
        <v>413</v>
      </c>
      <c r="C171" s="6" t="s">
        <v>3541</v>
      </c>
      <c r="D171" s="106"/>
      <c r="E171" s="107"/>
      <c r="F171" s="108"/>
      <c r="G171" s="39"/>
      <c r="H171" s="1"/>
      <c r="I171" s="1"/>
      <c r="J171" s="38"/>
      <c r="K171" s="1"/>
      <c r="L171" s="119"/>
      <c r="M171" s="119"/>
      <c r="N171" s="119"/>
      <c r="O171" s="119"/>
      <c r="P171" s="119"/>
      <c r="Q171" s="171"/>
      <c r="R171" s="171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106"/>
      <c r="AH171" s="122"/>
      <c r="AI171" s="134"/>
      <c r="AJ171" s="138"/>
      <c r="AK171" s="203"/>
      <c r="AL171" s="40" t="s">
        <v>1219</v>
      </c>
      <c r="AM171" s="46" t="s">
        <v>1217</v>
      </c>
      <c r="AN171" s="128">
        <v>0.5</v>
      </c>
      <c r="AO171" s="135"/>
      <c r="AP171" s="135"/>
      <c r="AQ171" s="137"/>
      <c r="AR171" s="81">
        <f>ROUND(ROUND(ROUND(Q164*AD170,0)*$AI$20,0)*AN171,0)</f>
        <v>198</v>
      </c>
      <c r="AS171" s="10"/>
    </row>
    <row r="172" spans="1:45" ht="14.1" x14ac:dyDescent="0.3">
      <c r="A172" s="7">
        <v>71</v>
      </c>
      <c r="B172" s="9" t="s">
        <v>412</v>
      </c>
      <c r="C172" s="6" t="s">
        <v>3540</v>
      </c>
      <c r="D172" s="106"/>
      <c r="E172" s="107"/>
      <c r="F172" s="108"/>
      <c r="G172" s="39"/>
      <c r="H172" s="1"/>
      <c r="I172" s="1"/>
      <c r="J172" s="38"/>
      <c r="K172" s="1"/>
      <c r="L172" s="119"/>
      <c r="M172" s="119"/>
      <c r="N172" s="119"/>
      <c r="O172" s="119"/>
      <c r="P172" s="119"/>
      <c r="Q172" s="171"/>
      <c r="R172" s="171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106"/>
      <c r="AH172" s="122"/>
      <c r="AI172" s="134"/>
      <c r="AJ172" s="138"/>
      <c r="AK172" s="140"/>
      <c r="AL172" s="55"/>
      <c r="AM172" s="44"/>
      <c r="AN172" s="135"/>
      <c r="AO172" s="204" t="s">
        <v>1218</v>
      </c>
      <c r="AP172" s="44">
        <v>5</v>
      </c>
      <c r="AQ172" s="161" t="s">
        <v>1385</v>
      </c>
      <c r="AR172" s="81">
        <f>ROUND(ROUND(Q164*AD170,0)*$AI$20,0)-AP172</f>
        <v>391</v>
      </c>
      <c r="AS172" s="10"/>
    </row>
    <row r="173" spans="1:45" ht="14.1" x14ac:dyDescent="0.3">
      <c r="A173" s="7">
        <v>71</v>
      </c>
      <c r="B173" s="9" t="s">
        <v>411</v>
      </c>
      <c r="C173" s="6" t="s">
        <v>3539</v>
      </c>
      <c r="D173" s="106"/>
      <c r="E173" s="107"/>
      <c r="F173" s="108"/>
      <c r="G173" s="39"/>
      <c r="H173" s="1"/>
      <c r="I173" s="1"/>
      <c r="J173" s="38"/>
      <c r="K173" s="1"/>
      <c r="L173" s="119"/>
      <c r="M173" s="119"/>
      <c r="N173" s="119"/>
      <c r="O173" s="119"/>
      <c r="P173" s="119"/>
      <c r="Q173" s="171"/>
      <c r="R173" s="171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106"/>
      <c r="AH173" s="122"/>
      <c r="AI173" s="134"/>
      <c r="AJ173" s="138"/>
      <c r="AK173" s="202" t="s">
        <v>1387</v>
      </c>
      <c r="AL173" s="140" t="s">
        <v>1220</v>
      </c>
      <c r="AM173" s="44" t="s">
        <v>1217</v>
      </c>
      <c r="AN173" s="135">
        <v>0.7</v>
      </c>
      <c r="AO173" s="205"/>
      <c r="AP173" s="134"/>
      <c r="AQ173" s="138"/>
      <c r="AR173" s="81">
        <f>ROUND(ROUND(ROUND(Q164*AD170,0)*$AI$20,0)*AN173,0)-AP172</f>
        <v>272</v>
      </c>
      <c r="AS173" s="10"/>
    </row>
    <row r="174" spans="1:45" ht="14.1" x14ac:dyDescent="0.3">
      <c r="A174" s="7">
        <v>71</v>
      </c>
      <c r="B174" s="9" t="s">
        <v>410</v>
      </c>
      <c r="C174" s="6" t="s">
        <v>3538</v>
      </c>
      <c r="D174" s="106"/>
      <c r="E174" s="107"/>
      <c r="F174" s="108"/>
      <c r="G174" s="39"/>
      <c r="H174" s="1"/>
      <c r="I174" s="1"/>
      <c r="J174" s="38"/>
      <c r="K174" s="1"/>
      <c r="L174" s="119"/>
      <c r="M174" s="119"/>
      <c r="N174" s="119"/>
      <c r="O174" s="119"/>
      <c r="P174" s="119"/>
      <c r="Q174" s="171"/>
      <c r="R174" s="171"/>
      <c r="S174" s="1"/>
      <c r="T174" s="38"/>
      <c r="U174" s="39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71"/>
      <c r="AG174" s="106"/>
      <c r="AH174" s="122"/>
      <c r="AI174" s="134"/>
      <c r="AJ174" s="138"/>
      <c r="AK174" s="203"/>
      <c r="AL174" s="40" t="s">
        <v>1219</v>
      </c>
      <c r="AM174" s="46" t="s">
        <v>1217</v>
      </c>
      <c r="AN174" s="128">
        <v>0.5</v>
      </c>
      <c r="AO174" s="206"/>
      <c r="AP174" s="127"/>
      <c r="AQ174" s="136"/>
      <c r="AR174" s="81">
        <f>ROUND(ROUND(ROUND(Q164*AD170,0)*$AI$20,0)*AN174,0)-AP172</f>
        <v>193</v>
      </c>
      <c r="AS174" s="10"/>
    </row>
    <row r="175" spans="1:45" ht="14.1" x14ac:dyDescent="0.3">
      <c r="A175" s="7">
        <v>71</v>
      </c>
      <c r="B175" s="9">
        <v>8445</v>
      </c>
      <c r="C175" s="6" t="s">
        <v>3537</v>
      </c>
      <c r="D175" s="106"/>
      <c r="E175" s="107"/>
      <c r="F175" s="108"/>
      <c r="G175" s="39"/>
      <c r="H175" s="1"/>
      <c r="I175" s="1"/>
      <c r="J175" s="58"/>
      <c r="K175" s="42" t="s">
        <v>1245</v>
      </c>
      <c r="L175" s="54"/>
      <c r="M175" s="54"/>
      <c r="N175" s="54"/>
      <c r="O175" s="54"/>
      <c r="P175" s="54"/>
      <c r="Q175" s="176"/>
      <c r="R175" s="176"/>
      <c r="S175" s="30"/>
      <c r="T175" s="43"/>
      <c r="U175" s="4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64"/>
      <c r="AG175" s="63"/>
      <c r="AH175" s="132"/>
      <c r="AI175" s="132"/>
      <c r="AJ175" s="62"/>
      <c r="AK175" s="172"/>
      <c r="AL175" s="45"/>
      <c r="AM175" s="54"/>
      <c r="AN175" s="174"/>
      <c r="AO175" s="174"/>
      <c r="AP175" s="174"/>
      <c r="AQ175" s="173"/>
      <c r="AR175" s="81">
        <f>ROUND(Q176*$AI$20,0)</f>
        <v>805</v>
      </c>
      <c r="AS175" s="10"/>
    </row>
    <row r="176" spans="1:45" ht="14.1" x14ac:dyDescent="0.3">
      <c r="A176" s="7">
        <v>71</v>
      </c>
      <c r="B176" s="9">
        <v>8446</v>
      </c>
      <c r="C176" s="6" t="s">
        <v>3536</v>
      </c>
      <c r="D176" s="106"/>
      <c r="E176" s="107"/>
      <c r="F176" s="108"/>
      <c r="G176" s="39"/>
      <c r="H176" s="1"/>
      <c r="I176" s="1"/>
      <c r="J176" s="58"/>
      <c r="K176" s="59"/>
      <c r="L176" s="119"/>
      <c r="M176" s="119"/>
      <c r="N176" s="119"/>
      <c r="O176" s="119"/>
      <c r="P176" s="119"/>
      <c r="Q176" s="201">
        <f>'26障害児入所施設(基本２)'!$Q$176</f>
        <v>1150</v>
      </c>
      <c r="R176" s="201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61"/>
      <c r="AH176" s="51"/>
      <c r="AI176" s="51"/>
      <c r="AJ176" s="71"/>
      <c r="AK176" s="202" t="s">
        <v>1387</v>
      </c>
      <c r="AL176" s="140" t="s">
        <v>1220</v>
      </c>
      <c r="AM176" s="44" t="s">
        <v>1217</v>
      </c>
      <c r="AN176" s="135">
        <v>0.7</v>
      </c>
      <c r="AO176" s="135"/>
      <c r="AP176" s="135"/>
      <c r="AQ176" s="137"/>
      <c r="AR176" s="81">
        <f>ROUND(ROUND(Q176*$AI$20,0)*AN176,0)</f>
        <v>564</v>
      </c>
      <c r="AS176" s="10"/>
    </row>
    <row r="177" spans="1:45" ht="14.1" x14ac:dyDescent="0.3">
      <c r="A177" s="7">
        <v>71</v>
      </c>
      <c r="B177" s="9" t="s">
        <v>409</v>
      </c>
      <c r="C177" s="6" t="s">
        <v>3535</v>
      </c>
      <c r="D177" s="106"/>
      <c r="E177" s="107"/>
      <c r="F177" s="108"/>
      <c r="G177" s="39"/>
      <c r="H177" s="1"/>
      <c r="I177" s="1"/>
      <c r="J177" s="38"/>
      <c r="K177" s="39"/>
      <c r="L177" s="119"/>
      <c r="M177" s="119"/>
      <c r="N177" s="119"/>
      <c r="O177" s="119"/>
      <c r="P177" s="119"/>
      <c r="Q177" s="171"/>
      <c r="R177" s="171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106"/>
      <c r="AH177" s="122"/>
      <c r="AI177" s="134"/>
      <c r="AJ177" s="138"/>
      <c r="AK177" s="203"/>
      <c r="AL177" s="40" t="s">
        <v>1219</v>
      </c>
      <c r="AM177" s="46" t="s">
        <v>1217</v>
      </c>
      <c r="AN177" s="128">
        <v>0.5</v>
      </c>
      <c r="AO177" s="135"/>
      <c r="AP177" s="135"/>
      <c r="AQ177" s="137"/>
      <c r="AR177" s="81">
        <f>ROUND(ROUND(Q176*$AI$20,0)*AN177,0)</f>
        <v>403</v>
      </c>
      <c r="AS177" s="10"/>
    </row>
    <row r="178" spans="1:45" ht="14.1" x14ac:dyDescent="0.3">
      <c r="A178" s="7">
        <v>71</v>
      </c>
      <c r="B178" s="9" t="s">
        <v>408</v>
      </c>
      <c r="C178" s="6" t="s">
        <v>3534</v>
      </c>
      <c r="D178" s="106"/>
      <c r="E178" s="107"/>
      <c r="F178" s="108"/>
      <c r="G178" s="39"/>
      <c r="H178" s="1"/>
      <c r="I178" s="1"/>
      <c r="J178" s="38"/>
      <c r="K178" s="39"/>
      <c r="L178" s="119"/>
      <c r="M178" s="119"/>
      <c r="N178" s="119"/>
      <c r="O178" s="119"/>
      <c r="P178" s="119"/>
      <c r="Q178" s="171"/>
      <c r="R178" s="171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106"/>
      <c r="AH178" s="122"/>
      <c r="AI178" s="134"/>
      <c r="AJ178" s="138"/>
      <c r="AK178" s="140"/>
      <c r="AL178" s="55"/>
      <c r="AM178" s="44"/>
      <c r="AN178" s="135"/>
      <c r="AO178" s="204" t="s">
        <v>1218</v>
      </c>
      <c r="AP178" s="44">
        <v>5</v>
      </c>
      <c r="AQ178" s="161" t="s">
        <v>1385</v>
      </c>
      <c r="AR178" s="81">
        <f>ROUND(Q176*$AI$20,0)-AP178</f>
        <v>800</v>
      </c>
      <c r="AS178" s="10"/>
    </row>
    <row r="179" spans="1:45" ht="14.1" x14ac:dyDescent="0.3">
      <c r="A179" s="7">
        <v>71</v>
      </c>
      <c r="B179" s="9" t="s">
        <v>407</v>
      </c>
      <c r="C179" s="6" t="s">
        <v>3533</v>
      </c>
      <c r="D179" s="106"/>
      <c r="E179" s="107"/>
      <c r="F179" s="108"/>
      <c r="G179" s="39"/>
      <c r="H179" s="1"/>
      <c r="I179" s="1"/>
      <c r="J179" s="38"/>
      <c r="K179" s="39"/>
      <c r="L179" s="119"/>
      <c r="M179" s="119"/>
      <c r="N179" s="119"/>
      <c r="O179" s="119"/>
      <c r="P179" s="119"/>
      <c r="Q179" s="171"/>
      <c r="R179" s="171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106"/>
      <c r="AH179" s="122"/>
      <c r="AI179" s="134"/>
      <c r="AJ179" s="138"/>
      <c r="AK179" s="202" t="s">
        <v>1387</v>
      </c>
      <c r="AL179" s="140" t="s">
        <v>1220</v>
      </c>
      <c r="AM179" s="44" t="s">
        <v>1217</v>
      </c>
      <c r="AN179" s="135">
        <v>0.7</v>
      </c>
      <c r="AO179" s="205"/>
      <c r="AP179" s="134"/>
      <c r="AQ179" s="138"/>
      <c r="AR179" s="81">
        <f>ROUND(ROUND(Q176*$AI$20,0)*AN179,0)-AP178</f>
        <v>559</v>
      </c>
      <c r="AS179" s="10"/>
    </row>
    <row r="180" spans="1:45" ht="14.1" x14ac:dyDescent="0.3">
      <c r="A180" s="7">
        <v>71</v>
      </c>
      <c r="B180" s="9" t="s">
        <v>406</v>
      </c>
      <c r="C180" s="6" t="s">
        <v>3532</v>
      </c>
      <c r="D180" s="106"/>
      <c r="E180" s="107"/>
      <c r="F180" s="108"/>
      <c r="G180" s="39"/>
      <c r="H180" s="1"/>
      <c r="I180" s="1"/>
      <c r="J180" s="38"/>
      <c r="K180" s="39"/>
      <c r="L180" s="119"/>
      <c r="M180" s="119"/>
      <c r="N180" s="119"/>
      <c r="O180" s="119"/>
      <c r="P180" s="119"/>
      <c r="Q180" s="171"/>
      <c r="R180" s="171"/>
      <c r="S180" s="1"/>
      <c r="T180" s="38"/>
      <c r="U180" s="37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139"/>
      <c r="AG180" s="106"/>
      <c r="AH180" s="122"/>
      <c r="AI180" s="134"/>
      <c r="AJ180" s="138"/>
      <c r="AK180" s="203"/>
      <c r="AL180" s="40" t="s">
        <v>1219</v>
      </c>
      <c r="AM180" s="46" t="s">
        <v>1217</v>
      </c>
      <c r="AN180" s="128">
        <v>0.5</v>
      </c>
      <c r="AO180" s="206"/>
      <c r="AP180" s="127"/>
      <c r="AQ180" s="136"/>
      <c r="AR180" s="81">
        <f>ROUND(ROUND(Q176*$AI$20,0)*AN180,0)-AP178</f>
        <v>398</v>
      </c>
      <c r="AS180" s="10"/>
    </row>
    <row r="181" spans="1:45" ht="14.1" x14ac:dyDescent="0.3">
      <c r="A181" s="7">
        <v>71</v>
      </c>
      <c r="B181" s="9">
        <v>8447</v>
      </c>
      <c r="C181" s="6" t="s">
        <v>3531</v>
      </c>
      <c r="D181" s="106"/>
      <c r="E181" s="107"/>
      <c r="F181" s="108"/>
      <c r="G181" s="39"/>
      <c r="H181" s="1"/>
      <c r="I181" s="1"/>
      <c r="J181" s="58"/>
      <c r="K181" s="59"/>
      <c r="L181" s="119"/>
      <c r="M181" s="119"/>
      <c r="N181" s="119"/>
      <c r="O181" s="119"/>
      <c r="P181" s="119"/>
      <c r="Q181" s="171"/>
      <c r="R181" s="171"/>
      <c r="S181" s="1"/>
      <c r="T181" s="38"/>
      <c r="U181" s="61" t="s">
        <v>1393</v>
      </c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71"/>
      <c r="AG181" s="61"/>
      <c r="AH181" s="51"/>
      <c r="AI181" s="51"/>
      <c r="AJ181" s="71"/>
      <c r="AK181" s="140"/>
      <c r="AL181" s="55"/>
      <c r="AM181" s="44"/>
      <c r="AN181" s="135"/>
      <c r="AO181" s="135"/>
      <c r="AP181" s="135"/>
      <c r="AQ181" s="137"/>
      <c r="AR181" s="81">
        <f>ROUND(ROUND(Q176*AD182,0)*$AI$20,0)</f>
        <v>777</v>
      </c>
      <c r="AS181" s="10"/>
    </row>
    <row r="182" spans="1:45" ht="14.1" x14ac:dyDescent="0.3">
      <c r="A182" s="7">
        <v>71</v>
      </c>
      <c r="B182" s="9">
        <v>8448</v>
      </c>
      <c r="C182" s="6" t="s">
        <v>3530</v>
      </c>
      <c r="D182" s="106"/>
      <c r="E182" s="107"/>
      <c r="F182" s="108"/>
      <c r="G182" s="39"/>
      <c r="H182" s="1"/>
      <c r="I182" s="1"/>
      <c r="J182" s="58"/>
      <c r="K182" s="59"/>
      <c r="L182" s="119"/>
      <c r="M182" s="119"/>
      <c r="N182" s="119"/>
      <c r="O182" s="119"/>
      <c r="P182" s="119"/>
      <c r="Q182" s="171"/>
      <c r="R182" s="171"/>
      <c r="S182" s="1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61"/>
      <c r="AH182" s="51"/>
      <c r="AI182" s="51"/>
      <c r="AJ182" s="71"/>
      <c r="AK182" s="202" t="s">
        <v>1387</v>
      </c>
      <c r="AL182" s="140" t="s">
        <v>1220</v>
      </c>
      <c r="AM182" s="44" t="s">
        <v>1217</v>
      </c>
      <c r="AN182" s="135">
        <v>0.7</v>
      </c>
      <c r="AO182" s="135"/>
      <c r="AP182" s="135"/>
      <c r="AQ182" s="137"/>
      <c r="AR182" s="81">
        <f>ROUND(ROUND(ROUND(Q176*AD182:AD182,0)*$AI$20,0)*AN182,0)</f>
        <v>544</v>
      </c>
      <c r="AS182" s="10"/>
    </row>
    <row r="183" spans="1:45" ht="14.1" x14ac:dyDescent="0.3">
      <c r="A183" s="7">
        <v>71</v>
      </c>
      <c r="B183" s="9" t="s">
        <v>405</v>
      </c>
      <c r="C183" s="6" t="s">
        <v>3529</v>
      </c>
      <c r="D183" s="106"/>
      <c r="E183" s="107"/>
      <c r="F183" s="108"/>
      <c r="G183" s="39"/>
      <c r="H183" s="1"/>
      <c r="I183" s="1"/>
      <c r="J183" s="38"/>
      <c r="K183" s="39"/>
      <c r="L183" s="119"/>
      <c r="M183" s="119"/>
      <c r="N183" s="119"/>
      <c r="O183" s="119"/>
      <c r="P183" s="119"/>
      <c r="Q183" s="171"/>
      <c r="R183" s="171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106"/>
      <c r="AH183" s="122"/>
      <c r="AI183" s="134"/>
      <c r="AJ183" s="138"/>
      <c r="AK183" s="203"/>
      <c r="AL183" s="40" t="s">
        <v>1219</v>
      </c>
      <c r="AM183" s="46" t="s">
        <v>1217</v>
      </c>
      <c r="AN183" s="128">
        <v>0.5</v>
      </c>
      <c r="AO183" s="135"/>
      <c r="AP183" s="135"/>
      <c r="AQ183" s="137"/>
      <c r="AR183" s="81">
        <f>ROUND(ROUND(ROUND(Q176*AD182,0)*$AI$20,0)*AN183,0)</f>
        <v>389</v>
      </c>
      <c r="AS183" s="10"/>
    </row>
    <row r="184" spans="1:45" ht="14.1" x14ac:dyDescent="0.3">
      <c r="A184" s="7">
        <v>71</v>
      </c>
      <c r="B184" s="9" t="s">
        <v>404</v>
      </c>
      <c r="C184" s="6" t="s">
        <v>3528</v>
      </c>
      <c r="D184" s="106"/>
      <c r="E184" s="107"/>
      <c r="F184" s="108"/>
      <c r="G184" s="39"/>
      <c r="H184" s="1"/>
      <c r="I184" s="1"/>
      <c r="J184" s="38"/>
      <c r="K184" s="39"/>
      <c r="L184" s="119"/>
      <c r="M184" s="119"/>
      <c r="N184" s="119"/>
      <c r="O184" s="119"/>
      <c r="P184" s="119"/>
      <c r="Q184" s="171"/>
      <c r="R184" s="171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106"/>
      <c r="AH184" s="122"/>
      <c r="AI184" s="134"/>
      <c r="AJ184" s="138"/>
      <c r="AK184" s="140"/>
      <c r="AL184" s="55"/>
      <c r="AM184" s="44"/>
      <c r="AN184" s="135"/>
      <c r="AO184" s="204" t="s">
        <v>1218</v>
      </c>
      <c r="AP184" s="44">
        <v>5</v>
      </c>
      <c r="AQ184" s="161" t="s">
        <v>1385</v>
      </c>
      <c r="AR184" s="81">
        <f>ROUND(ROUND(Q176*AD182,0)*$AI$20,0)-AP184</f>
        <v>772</v>
      </c>
      <c r="AS184" s="10"/>
    </row>
    <row r="185" spans="1:45" ht="14.1" x14ac:dyDescent="0.3">
      <c r="A185" s="7">
        <v>71</v>
      </c>
      <c r="B185" s="9" t="s">
        <v>403</v>
      </c>
      <c r="C185" s="6" t="s">
        <v>3527</v>
      </c>
      <c r="D185" s="106"/>
      <c r="E185" s="107"/>
      <c r="F185" s="108"/>
      <c r="G185" s="39"/>
      <c r="H185" s="1"/>
      <c r="I185" s="1"/>
      <c r="J185" s="38"/>
      <c r="K185" s="39"/>
      <c r="L185" s="119"/>
      <c r="M185" s="119"/>
      <c r="N185" s="119"/>
      <c r="O185" s="119"/>
      <c r="P185" s="119"/>
      <c r="Q185" s="171"/>
      <c r="R185" s="171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106"/>
      <c r="AH185" s="122"/>
      <c r="AI185" s="134"/>
      <c r="AJ185" s="138"/>
      <c r="AK185" s="202" t="s">
        <v>1387</v>
      </c>
      <c r="AL185" s="140" t="s">
        <v>1220</v>
      </c>
      <c r="AM185" s="44" t="s">
        <v>1217</v>
      </c>
      <c r="AN185" s="135">
        <v>0.7</v>
      </c>
      <c r="AO185" s="205"/>
      <c r="AP185" s="134"/>
      <c r="AQ185" s="138"/>
      <c r="AR185" s="81">
        <f>ROUND(ROUND(ROUND(Q176*AD182,0)*$AI$20,0)*AN185,0)-AP184</f>
        <v>539</v>
      </c>
      <c r="AS185" s="10"/>
    </row>
    <row r="186" spans="1:45" ht="14.1" x14ac:dyDescent="0.3">
      <c r="A186" s="7">
        <v>71</v>
      </c>
      <c r="B186" s="9" t="s">
        <v>402</v>
      </c>
      <c r="C186" s="6" t="s">
        <v>3526</v>
      </c>
      <c r="D186" s="106"/>
      <c r="E186" s="107"/>
      <c r="F186" s="108"/>
      <c r="G186" s="39"/>
      <c r="H186" s="1"/>
      <c r="I186" s="1"/>
      <c r="J186" s="38"/>
      <c r="K186" s="37"/>
      <c r="L186" s="65"/>
      <c r="M186" s="65"/>
      <c r="N186" s="65"/>
      <c r="O186" s="65"/>
      <c r="P186" s="65"/>
      <c r="Q186" s="170"/>
      <c r="R186" s="170"/>
      <c r="S186" s="4"/>
      <c r="T186" s="17"/>
      <c r="U186" s="3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139"/>
      <c r="AG186" s="106"/>
      <c r="AH186" s="122"/>
      <c r="AI186" s="134"/>
      <c r="AJ186" s="138"/>
      <c r="AK186" s="203"/>
      <c r="AL186" s="40" t="s">
        <v>1219</v>
      </c>
      <c r="AM186" s="46" t="s">
        <v>1217</v>
      </c>
      <c r="AN186" s="128">
        <v>0.5</v>
      </c>
      <c r="AO186" s="206"/>
      <c r="AP186" s="127"/>
      <c r="AQ186" s="136"/>
      <c r="AR186" s="81">
        <f>ROUND(ROUND(ROUND(Q176*AD182,0)*$AI$20,0)*AN186,0)-AP184</f>
        <v>384</v>
      </c>
      <c r="AS186" s="10"/>
    </row>
    <row r="187" spans="1:45" ht="14.1" x14ac:dyDescent="0.3">
      <c r="A187" s="7">
        <v>71</v>
      </c>
      <c r="B187" s="9">
        <v>8449</v>
      </c>
      <c r="C187" s="6" t="s">
        <v>3525</v>
      </c>
      <c r="D187" s="106"/>
      <c r="E187" s="107"/>
      <c r="F187" s="108"/>
      <c r="G187" s="39"/>
      <c r="H187" s="1"/>
      <c r="I187" s="1"/>
      <c r="J187" s="58"/>
      <c r="K187" s="1" t="s">
        <v>1244</v>
      </c>
      <c r="L187" s="119"/>
      <c r="M187" s="119"/>
      <c r="N187" s="119"/>
      <c r="O187" s="119"/>
      <c r="P187" s="119"/>
      <c r="Q187" s="171"/>
      <c r="R187" s="171"/>
      <c r="S187" s="1"/>
      <c r="T187" s="1"/>
      <c r="U187" s="39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62"/>
      <c r="AG187" s="63"/>
      <c r="AH187" s="132"/>
      <c r="AI187" s="132"/>
      <c r="AJ187" s="62"/>
      <c r="AK187" s="172"/>
      <c r="AL187" s="45"/>
      <c r="AM187" s="54"/>
      <c r="AN187" s="174"/>
      <c r="AO187" s="174"/>
      <c r="AP187" s="174"/>
      <c r="AQ187" s="173"/>
      <c r="AR187" s="81">
        <f>ROUND(Q188*$AI$20,0)</f>
        <v>533</v>
      </c>
      <c r="AS187" s="10"/>
    </row>
    <row r="188" spans="1:45" ht="14.1" x14ac:dyDescent="0.3">
      <c r="A188" s="7">
        <v>71</v>
      </c>
      <c r="B188" s="9">
        <v>8450</v>
      </c>
      <c r="C188" s="6" t="s">
        <v>3524</v>
      </c>
      <c r="D188" s="106"/>
      <c r="E188" s="107"/>
      <c r="F188" s="108"/>
      <c r="G188" s="39"/>
      <c r="H188" s="1"/>
      <c r="I188" s="1"/>
      <c r="J188" s="58"/>
      <c r="K188" s="119"/>
      <c r="L188" s="119"/>
      <c r="M188" s="119"/>
      <c r="N188" s="119"/>
      <c r="O188" s="119"/>
      <c r="P188" s="119"/>
      <c r="Q188" s="201">
        <f>'26障害児入所施設(基本２)'!$Q$188</f>
        <v>761</v>
      </c>
      <c r="R188" s="201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61"/>
      <c r="AH188" s="51"/>
      <c r="AI188" s="51"/>
      <c r="AJ188" s="71"/>
      <c r="AK188" s="202" t="s">
        <v>1387</v>
      </c>
      <c r="AL188" s="140" t="s">
        <v>1220</v>
      </c>
      <c r="AM188" s="44" t="s">
        <v>1217</v>
      </c>
      <c r="AN188" s="135">
        <v>0.7</v>
      </c>
      <c r="AO188" s="135"/>
      <c r="AP188" s="135"/>
      <c r="AQ188" s="137"/>
      <c r="AR188" s="81">
        <f>ROUND(ROUND(Q188*$AI$20,0)*AN188,0)</f>
        <v>373</v>
      </c>
      <c r="AS188" s="10"/>
    </row>
    <row r="189" spans="1:45" ht="14.1" x14ac:dyDescent="0.3">
      <c r="A189" s="7">
        <v>71</v>
      </c>
      <c r="B189" s="9" t="s">
        <v>401</v>
      </c>
      <c r="C189" s="6" t="s">
        <v>3523</v>
      </c>
      <c r="D189" s="106"/>
      <c r="E189" s="107"/>
      <c r="F189" s="108"/>
      <c r="G189" s="39"/>
      <c r="H189" s="1"/>
      <c r="I189" s="1"/>
      <c r="J189" s="38"/>
      <c r="K189" s="1"/>
      <c r="L189" s="119"/>
      <c r="M189" s="119"/>
      <c r="N189" s="119"/>
      <c r="O189" s="119"/>
      <c r="P189" s="119"/>
      <c r="Q189" s="171"/>
      <c r="R189" s="171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106"/>
      <c r="AH189" s="122"/>
      <c r="AI189" s="134"/>
      <c r="AJ189" s="138"/>
      <c r="AK189" s="203"/>
      <c r="AL189" s="40" t="s">
        <v>1219</v>
      </c>
      <c r="AM189" s="46" t="s">
        <v>1217</v>
      </c>
      <c r="AN189" s="128">
        <v>0.5</v>
      </c>
      <c r="AO189" s="135"/>
      <c r="AP189" s="135"/>
      <c r="AQ189" s="137"/>
      <c r="AR189" s="81">
        <f>ROUND(ROUND(Q188*$AI$20,0)*AN189,0)</f>
        <v>267</v>
      </c>
      <c r="AS189" s="10"/>
    </row>
    <row r="190" spans="1:45" ht="14.1" x14ac:dyDescent="0.3">
      <c r="A190" s="7">
        <v>71</v>
      </c>
      <c r="B190" s="9" t="s">
        <v>400</v>
      </c>
      <c r="C190" s="6" t="s">
        <v>3522</v>
      </c>
      <c r="D190" s="106"/>
      <c r="E190" s="107"/>
      <c r="F190" s="108"/>
      <c r="G190" s="39"/>
      <c r="H190" s="1"/>
      <c r="I190" s="1"/>
      <c r="J190" s="38"/>
      <c r="K190" s="1"/>
      <c r="L190" s="119"/>
      <c r="M190" s="119"/>
      <c r="N190" s="119"/>
      <c r="O190" s="119"/>
      <c r="P190" s="119"/>
      <c r="Q190" s="171"/>
      <c r="R190" s="171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106"/>
      <c r="AH190" s="122"/>
      <c r="AI190" s="134"/>
      <c r="AJ190" s="138"/>
      <c r="AK190" s="140"/>
      <c r="AL190" s="55"/>
      <c r="AM190" s="44"/>
      <c r="AN190" s="135"/>
      <c r="AO190" s="204" t="s">
        <v>1218</v>
      </c>
      <c r="AP190" s="44">
        <v>5</v>
      </c>
      <c r="AQ190" s="161" t="s">
        <v>1385</v>
      </c>
      <c r="AR190" s="81">
        <f>ROUND(Q188*$AI$20,0)-AP190</f>
        <v>528</v>
      </c>
      <c r="AS190" s="10"/>
    </row>
    <row r="191" spans="1:45" ht="14.1" x14ac:dyDescent="0.3">
      <c r="A191" s="7">
        <v>71</v>
      </c>
      <c r="B191" s="9" t="s">
        <v>399</v>
      </c>
      <c r="C191" s="6" t="s">
        <v>3521</v>
      </c>
      <c r="D191" s="106"/>
      <c r="E191" s="107"/>
      <c r="F191" s="108"/>
      <c r="G191" s="39"/>
      <c r="H191" s="1"/>
      <c r="I191" s="1"/>
      <c r="J191" s="38"/>
      <c r="K191" s="1"/>
      <c r="L191" s="119"/>
      <c r="M191" s="119"/>
      <c r="N191" s="119"/>
      <c r="O191" s="119"/>
      <c r="P191" s="119"/>
      <c r="Q191" s="171"/>
      <c r="R191" s="171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106"/>
      <c r="AH191" s="122"/>
      <c r="AI191" s="134"/>
      <c r="AJ191" s="138"/>
      <c r="AK191" s="202" t="s">
        <v>1387</v>
      </c>
      <c r="AL191" s="140" t="s">
        <v>1220</v>
      </c>
      <c r="AM191" s="44" t="s">
        <v>1217</v>
      </c>
      <c r="AN191" s="135">
        <v>0.7</v>
      </c>
      <c r="AO191" s="205"/>
      <c r="AP191" s="134"/>
      <c r="AQ191" s="138"/>
      <c r="AR191" s="81">
        <f>ROUND(ROUND(Q188*$AI$20,0)*AN191,0)-AP190</f>
        <v>368</v>
      </c>
      <c r="AS191" s="10"/>
    </row>
    <row r="192" spans="1:45" ht="14.1" x14ac:dyDescent="0.3">
      <c r="A192" s="7">
        <v>71</v>
      </c>
      <c r="B192" s="9" t="s">
        <v>398</v>
      </c>
      <c r="C192" s="6" t="s">
        <v>3520</v>
      </c>
      <c r="D192" s="106"/>
      <c r="E192" s="107"/>
      <c r="F192" s="108"/>
      <c r="G192" s="39"/>
      <c r="H192" s="1"/>
      <c r="I192" s="1"/>
      <c r="J192" s="38"/>
      <c r="K192" s="1"/>
      <c r="L192" s="119"/>
      <c r="M192" s="119"/>
      <c r="N192" s="119"/>
      <c r="O192" s="119"/>
      <c r="P192" s="119"/>
      <c r="Q192" s="171"/>
      <c r="R192" s="171"/>
      <c r="S192" s="1"/>
      <c r="T192" s="38"/>
      <c r="U192" s="39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71"/>
      <c r="AG192" s="106"/>
      <c r="AH192" s="122"/>
      <c r="AI192" s="134"/>
      <c r="AJ192" s="138"/>
      <c r="AK192" s="203"/>
      <c r="AL192" s="40" t="s">
        <v>1219</v>
      </c>
      <c r="AM192" s="46" t="s">
        <v>1217</v>
      </c>
      <c r="AN192" s="128">
        <v>0.5</v>
      </c>
      <c r="AO192" s="206"/>
      <c r="AP192" s="127"/>
      <c r="AQ192" s="136"/>
      <c r="AR192" s="81">
        <f>ROUND(ROUND(Q188*$AI$20,0)*AN192,0)-AP190</f>
        <v>262</v>
      </c>
      <c r="AS192" s="10"/>
    </row>
    <row r="193" spans="1:45" ht="14.1" x14ac:dyDescent="0.3">
      <c r="A193" s="7">
        <v>71</v>
      </c>
      <c r="B193" s="9">
        <v>8451</v>
      </c>
      <c r="C193" s="6" t="s">
        <v>3519</v>
      </c>
      <c r="D193" s="106"/>
      <c r="E193" s="107"/>
      <c r="F193" s="108"/>
      <c r="G193" s="39"/>
      <c r="H193" s="1"/>
      <c r="I193" s="1"/>
      <c r="J193" s="58"/>
      <c r="K193" s="119"/>
      <c r="L193" s="119"/>
      <c r="M193" s="119"/>
      <c r="N193" s="119"/>
      <c r="O193" s="119"/>
      <c r="P193" s="119"/>
      <c r="Q193" s="171"/>
      <c r="R193" s="171"/>
      <c r="S193" s="1"/>
      <c r="T193" s="38"/>
      <c r="U193" s="140" t="s">
        <v>1393</v>
      </c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141"/>
      <c r="AG193" s="61"/>
      <c r="AH193" s="51"/>
      <c r="AI193" s="51"/>
      <c r="AJ193" s="71"/>
      <c r="AK193" s="140"/>
      <c r="AL193" s="55"/>
      <c r="AM193" s="44"/>
      <c r="AN193" s="135"/>
      <c r="AO193" s="135"/>
      <c r="AP193" s="135"/>
      <c r="AQ193" s="137"/>
      <c r="AR193" s="81">
        <f>ROUND(ROUND(Q188*AD194,0)*$AI$20,0)</f>
        <v>514</v>
      </c>
      <c r="AS193" s="10"/>
    </row>
    <row r="194" spans="1:45" ht="14.1" x14ac:dyDescent="0.3">
      <c r="A194" s="7">
        <v>71</v>
      </c>
      <c r="B194" s="9">
        <v>8452</v>
      </c>
      <c r="C194" s="6" t="s">
        <v>3518</v>
      </c>
      <c r="D194" s="106"/>
      <c r="E194" s="107"/>
      <c r="F194" s="108"/>
      <c r="G194" s="39"/>
      <c r="H194" s="1"/>
      <c r="I194" s="1"/>
      <c r="J194" s="58"/>
      <c r="K194" s="119"/>
      <c r="L194" s="119"/>
      <c r="M194" s="119"/>
      <c r="N194" s="119"/>
      <c r="O194" s="119"/>
      <c r="P194" s="119"/>
      <c r="Q194" s="171"/>
      <c r="R194" s="171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1217</v>
      </c>
      <c r="AD194" s="207">
        <v>0.96499999999999997</v>
      </c>
      <c r="AE194" s="207"/>
      <c r="AF194" s="71"/>
      <c r="AG194" s="61"/>
      <c r="AH194" s="51"/>
      <c r="AI194" s="51"/>
      <c r="AJ194" s="71"/>
      <c r="AK194" s="202" t="s">
        <v>1387</v>
      </c>
      <c r="AL194" s="140" t="s">
        <v>1220</v>
      </c>
      <c r="AM194" s="44" t="s">
        <v>1217</v>
      </c>
      <c r="AN194" s="135">
        <v>0.7</v>
      </c>
      <c r="AO194" s="135"/>
      <c r="AP194" s="135"/>
      <c r="AQ194" s="137"/>
      <c r="AR194" s="81">
        <f>ROUND(ROUND(ROUND(Q188*AD194:AD194,0)*$AI$20,0)*AN194,0)</f>
        <v>360</v>
      </c>
      <c r="AS194" s="10"/>
    </row>
    <row r="195" spans="1:45" ht="14.1" x14ac:dyDescent="0.3">
      <c r="A195" s="7">
        <v>71</v>
      </c>
      <c r="B195" s="9" t="s">
        <v>397</v>
      </c>
      <c r="C195" s="6" t="s">
        <v>3517</v>
      </c>
      <c r="D195" s="106"/>
      <c r="E195" s="107"/>
      <c r="F195" s="108"/>
      <c r="G195" s="39"/>
      <c r="H195" s="1"/>
      <c r="I195" s="1"/>
      <c r="J195" s="38"/>
      <c r="K195" s="1"/>
      <c r="L195" s="119"/>
      <c r="M195" s="119"/>
      <c r="N195" s="119"/>
      <c r="O195" s="119"/>
      <c r="P195" s="119"/>
      <c r="Q195" s="171"/>
      <c r="R195" s="171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106"/>
      <c r="AH195" s="122"/>
      <c r="AI195" s="134"/>
      <c r="AJ195" s="138"/>
      <c r="AK195" s="203"/>
      <c r="AL195" s="40" t="s">
        <v>1219</v>
      </c>
      <c r="AM195" s="46" t="s">
        <v>1217</v>
      </c>
      <c r="AN195" s="128">
        <v>0.5</v>
      </c>
      <c r="AO195" s="135"/>
      <c r="AP195" s="135"/>
      <c r="AQ195" s="137"/>
      <c r="AR195" s="81">
        <f>ROUND(ROUND(ROUND(Q188*AD194,0)*$AI$20,0)*AN195,0)</f>
        <v>257</v>
      </c>
      <c r="AS195" s="10"/>
    </row>
    <row r="196" spans="1:45" ht="14.1" x14ac:dyDescent="0.3">
      <c r="A196" s="7">
        <v>71</v>
      </c>
      <c r="B196" s="9" t="s">
        <v>396</v>
      </c>
      <c r="C196" s="6" t="s">
        <v>3516</v>
      </c>
      <c r="D196" s="106"/>
      <c r="E196" s="107"/>
      <c r="F196" s="108"/>
      <c r="G196" s="39"/>
      <c r="H196" s="1"/>
      <c r="I196" s="1"/>
      <c r="J196" s="38"/>
      <c r="K196" s="1"/>
      <c r="L196" s="119"/>
      <c r="M196" s="119"/>
      <c r="N196" s="119"/>
      <c r="O196" s="119"/>
      <c r="P196" s="119"/>
      <c r="Q196" s="171"/>
      <c r="R196" s="171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106"/>
      <c r="AH196" s="122"/>
      <c r="AI196" s="134"/>
      <c r="AJ196" s="138"/>
      <c r="AK196" s="140"/>
      <c r="AL196" s="55"/>
      <c r="AM196" s="44"/>
      <c r="AN196" s="135"/>
      <c r="AO196" s="204" t="s">
        <v>1218</v>
      </c>
      <c r="AP196" s="44">
        <v>5</v>
      </c>
      <c r="AQ196" s="161" t="s">
        <v>1385</v>
      </c>
      <c r="AR196" s="81">
        <f>ROUND(ROUND(Q188*AD194,0)*$AI$20,0)-AP196</f>
        <v>509</v>
      </c>
      <c r="AS196" s="10"/>
    </row>
    <row r="197" spans="1:45" ht="14.1" x14ac:dyDescent="0.3">
      <c r="A197" s="7">
        <v>71</v>
      </c>
      <c r="B197" s="9" t="s">
        <v>395</v>
      </c>
      <c r="C197" s="6" t="s">
        <v>3515</v>
      </c>
      <c r="D197" s="106"/>
      <c r="E197" s="107"/>
      <c r="F197" s="108"/>
      <c r="G197" s="39"/>
      <c r="H197" s="1"/>
      <c r="I197" s="1"/>
      <c r="J197" s="38"/>
      <c r="K197" s="1"/>
      <c r="L197" s="119"/>
      <c r="M197" s="119"/>
      <c r="N197" s="119"/>
      <c r="O197" s="119"/>
      <c r="P197" s="119"/>
      <c r="Q197" s="171"/>
      <c r="R197" s="171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106"/>
      <c r="AH197" s="122"/>
      <c r="AI197" s="134"/>
      <c r="AJ197" s="138"/>
      <c r="AK197" s="202" t="s">
        <v>1387</v>
      </c>
      <c r="AL197" s="140" t="s">
        <v>1220</v>
      </c>
      <c r="AM197" s="44" t="s">
        <v>1217</v>
      </c>
      <c r="AN197" s="135">
        <v>0.7</v>
      </c>
      <c r="AO197" s="205"/>
      <c r="AP197" s="134"/>
      <c r="AQ197" s="138"/>
      <c r="AR197" s="81">
        <f>ROUND(ROUND(ROUND(Q188*AD194,0)*$AI$20,0)*AN197,0)-AP196</f>
        <v>355</v>
      </c>
      <c r="AS197" s="10"/>
    </row>
    <row r="198" spans="1:45" ht="14.1" x14ac:dyDescent="0.3">
      <c r="A198" s="7">
        <v>71</v>
      </c>
      <c r="B198" s="9" t="s">
        <v>394</v>
      </c>
      <c r="C198" s="6" t="s">
        <v>3514</v>
      </c>
      <c r="D198" s="106"/>
      <c r="E198" s="107"/>
      <c r="F198" s="108"/>
      <c r="G198" s="37"/>
      <c r="H198" s="4"/>
      <c r="I198" s="4"/>
      <c r="J198" s="17"/>
      <c r="K198" s="4"/>
      <c r="L198" s="65"/>
      <c r="M198" s="65"/>
      <c r="N198" s="65"/>
      <c r="O198" s="65"/>
      <c r="P198" s="65"/>
      <c r="Q198" s="170"/>
      <c r="R198" s="170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106"/>
      <c r="AH198" s="122"/>
      <c r="AI198" s="134"/>
      <c r="AJ198" s="138"/>
      <c r="AK198" s="203"/>
      <c r="AL198" s="40" t="s">
        <v>1219</v>
      </c>
      <c r="AM198" s="46" t="s">
        <v>1217</v>
      </c>
      <c r="AN198" s="128">
        <v>0.5</v>
      </c>
      <c r="AO198" s="206"/>
      <c r="AP198" s="127"/>
      <c r="AQ198" s="136"/>
      <c r="AR198" s="81">
        <f>ROUND(ROUND(ROUND(Q188*AD194,0)*$AI$20,0)*AN198,0)-AP196</f>
        <v>252</v>
      </c>
      <c r="AS198" s="10"/>
    </row>
    <row r="199" spans="1:45" ht="14.1" x14ac:dyDescent="0.3">
      <c r="A199" s="7">
        <v>71</v>
      </c>
      <c r="B199" s="9">
        <v>8461</v>
      </c>
      <c r="C199" s="6" t="s">
        <v>3513</v>
      </c>
      <c r="D199" s="106"/>
      <c r="E199" s="107"/>
      <c r="F199" s="108"/>
      <c r="G199" s="198" t="s">
        <v>1259</v>
      </c>
      <c r="H199" s="199"/>
      <c r="I199" s="199"/>
      <c r="J199" s="200"/>
      <c r="K199" s="1" t="s">
        <v>1247</v>
      </c>
      <c r="L199" s="1"/>
      <c r="M199" s="1"/>
      <c r="N199" s="1"/>
      <c r="O199" s="1"/>
      <c r="P199" s="1"/>
      <c r="Q199" s="143"/>
      <c r="R199" s="143"/>
      <c r="S199" s="1"/>
      <c r="T199" s="38"/>
      <c r="U199" s="39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62"/>
      <c r="AG199" s="63"/>
      <c r="AH199" s="132"/>
      <c r="AI199" s="132"/>
      <c r="AJ199" s="62"/>
      <c r="AK199" s="172"/>
      <c r="AL199" s="45"/>
      <c r="AM199" s="54"/>
      <c r="AN199" s="174"/>
      <c r="AO199" s="174"/>
      <c r="AP199" s="174"/>
      <c r="AQ199" s="173"/>
      <c r="AR199" s="81">
        <f>ROUND(Q200*$AI$20,0)</f>
        <v>381</v>
      </c>
      <c r="AS199" s="10"/>
    </row>
    <row r="200" spans="1:45" ht="14.1" x14ac:dyDescent="0.3">
      <c r="A200" s="7">
        <v>71</v>
      </c>
      <c r="B200" s="9">
        <v>8462</v>
      </c>
      <c r="C200" s="6" t="s">
        <v>3512</v>
      </c>
      <c r="D200" s="106"/>
      <c r="E200" s="107"/>
      <c r="F200" s="108"/>
      <c r="G200" s="198"/>
      <c r="H200" s="199"/>
      <c r="I200" s="199"/>
      <c r="J200" s="200"/>
      <c r="K200" s="1" t="s">
        <v>1246</v>
      </c>
      <c r="L200" s="1"/>
      <c r="M200" s="1"/>
      <c r="N200" s="1"/>
      <c r="O200" s="1"/>
      <c r="P200" s="1"/>
      <c r="Q200" s="201">
        <f>'26障害児入所施設(基本２)'!$Q$200</f>
        <v>544</v>
      </c>
      <c r="R200" s="201"/>
      <c r="S200" s="1" t="s">
        <v>853</v>
      </c>
      <c r="T200" s="38"/>
      <c r="U200" s="39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71"/>
      <c r="AG200" s="61"/>
      <c r="AH200" s="51"/>
      <c r="AI200" s="51"/>
      <c r="AJ200" s="71"/>
      <c r="AK200" s="202" t="s">
        <v>1387</v>
      </c>
      <c r="AL200" s="140" t="s">
        <v>1220</v>
      </c>
      <c r="AM200" s="44" t="s">
        <v>1217</v>
      </c>
      <c r="AN200" s="135">
        <v>0.7</v>
      </c>
      <c r="AO200" s="135"/>
      <c r="AP200" s="135"/>
      <c r="AQ200" s="137"/>
      <c r="AR200" s="81">
        <f>ROUND(ROUND(Q200*$AI$20,0)*AN200,0)</f>
        <v>267</v>
      </c>
      <c r="AS200" s="10"/>
    </row>
    <row r="201" spans="1:45" ht="14.1" x14ac:dyDescent="0.3">
      <c r="A201" s="7">
        <v>71</v>
      </c>
      <c r="B201" s="9" t="s">
        <v>393</v>
      </c>
      <c r="C201" s="6" t="s">
        <v>3511</v>
      </c>
      <c r="D201" s="106"/>
      <c r="E201" s="107"/>
      <c r="F201" s="108"/>
      <c r="G201" s="198"/>
      <c r="H201" s="199"/>
      <c r="I201" s="199"/>
      <c r="J201" s="200"/>
      <c r="K201" s="1"/>
      <c r="L201" s="119"/>
      <c r="M201" s="119"/>
      <c r="N201" s="119"/>
      <c r="O201" s="119"/>
      <c r="P201" s="119"/>
      <c r="Q201" s="171"/>
      <c r="R201" s="171"/>
      <c r="S201" s="1"/>
      <c r="T201" s="38"/>
      <c r="U201" s="39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71"/>
      <c r="AG201" s="106"/>
      <c r="AH201" s="122"/>
      <c r="AI201" s="134"/>
      <c r="AJ201" s="138"/>
      <c r="AK201" s="203"/>
      <c r="AL201" s="40" t="s">
        <v>1219</v>
      </c>
      <c r="AM201" s="46" t="s">
        <v>1217</v>
      </c>
      <c r="AN201" s="128">
        <v>0.5</v>
      </c>
      <c r="AO201" s="135"/>
      <c r="AP201" s="135"/>
      <c r="AQ201" s="137"/>
      <c r="AR201" s="81">
        <f>ROUND(ROUND(Q200*$AI$20,0)*AN201,0)</f>
        <v>191</v>
      </c>
      <c r="AS201" s="10"/>
    </row>
    <row r="202" spans="1:45" ht="14.1" x14ac:dyDescent="0.3">
      <c r="A202" s="7">
        <v>71</v>
      </c>
      <c r="B202" s="9" t="s">
        <v>392</v>
      </c>
      <c r="C202" s="6" t="s">
        <v>3510</v>
      </c>
      <c r="D202" s="106"/>
      <c r="E202" s="107"/>
      <c r="F202" s="108"/>
      <c r="G202" s="198"/>
      <c r="H202" s="199"/>
      <c r="I202" s="199"/>
      <c r="J202" s="200"/>
      <c r="K202" s="1"/>
      <c r="L202" s="119"/>
      <c r="M202" s="119"/>
      <c r="N202" s="119"/>
      <c r="O202" s="119"/>
      <c r="P202" s="119"/>
      <c r="Q202" s="171"/>
      <c r="R202" s="171"/>
      <c r="S202" s="1"/>
      <c r="T202" s="38"/>
      <c r="U202" s="39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71"/>
      <c r="AG202" s="106"/>
      <c r="AH202" s="122"/>
      <c r="AI202" s="134"/>
      <c r="AJ202" s="138"/>
      <c r="AK202" s="140"/>
      <c r="AL202" s="55"/>
      <c r="AM202" s="44"/>
      <c r="AN202" s="135"/>
      <c r="AO202" s="204" t="s">
        <v>1218</v>
      </c>
      <c r="AP202" s="44">
        <v>5</v>
      </c>
      <c r="AQ202" s="161" t="s">
        <v>1385</v>
      </c>
      <c r="AR202" s="81">
        <f>ROUND(Q200*$AI$20,0)-AP202</f>
        <v>376</v>
      </c>
      <c r="AS202" s="10"/>
    </row>
    <row r="203" spans="1:45" ht="14.1" x14ac:dyDescent="0.3">
      <c r="A203" s="7">
        <v>71</v>
      </c>
      <c r="B203" s="9" t="s">
        <v>391</v>
      </c>
      <c r="C203" s="6" t="s">
        <v>3509</v>
      </c>
      <c r="D203" s="106"/>
      <c r="E203" s="107"/>
      <c r="F203" s="108"/>
      <c r="G203" s="198"/>
      <c r="H203" s="199"/>
      <c r="I203" s="199"/>
      <c r="J203" s="200"/>
      <c r="K203" s="1"/>
      <c r="L203" s="119"/>
      <c r="M203" s="119"/>
      <c r="N203" s="119"/>
      <c r="O203" s="119"/>
      <c r="P203" s="119"/>
      <c r="Q203" s="171"/>
      <c r="R203" s="171"/>
      <c r="S203" s="1"/>
      <c r="T203" s="38"/>
      <c r="U203" s="39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71"/>
      <c r="AG203" s="106"/>
      <c r="AH203" s="122"/>
      <c r="AI203" s="134"/>
      <c r="AJ203" s="138"/>
      <c r="AK203" s="202" t="s">
        <v>1387</v>
      </c>
      <c r="AL203" s="140" t="s">
        <v>1220</v>
      </c>
      <c r="AM203" s="44" t="s">
        <v>1217</v>
      </c>
      <c r="AN203" s="135">
        <v>0.7</v>
      </c>
      <c r="AO203" s="205"/>
      <c r="AP203" s="134"/>
      <c r="AQ203" s="138"/>
      <c r="AR203" s="81">
        <f>ROUND(ROUND(Q200*$AI$20,0)*AN203,0)-AP202</f>
        <v>262</v>
      </c>
      <c r="AS203" s="10"/>
    </row>
    <row r="204" spans="1:45" ht="14.1" x14ac:dyDescent="0.3">
      <c r="A204" s="7">
        <v>71</v>
      </c>
      <c r="B204" s="9" t="s">
        <v>390</v>
      </c>
      <c r="C204" s="6" t="s">
        <v>3508</v>
      </c>
      <c r="D204" s="106"/>
      <c r="E204" s="107"/>
      <c r="F204" s="108"/>
      <c r="G204" s="198"/>
      <c r="H204" s="199"/>
      <c r="I204" s="199"/>
      <c r="J204" s="200"/>
      <c r="K204" s="1"/>
      <c r="L204" s="119"/>
      <c r="M204" s="119"/>
      <c r="N204" s="119"/>
      <c r="O204" s="119"/>
      <c r="P204" s="119"/>
      <c r="Q204" s="171"/>
      <c r="R204" s="171"/>
      <c r="S204" s="1"/>
      <c r="T204" s="38"/>
      <c r="U204" s="39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71"/>
      <c r="AG204" s="106"/>
      <c r="AH204" s="122"/>
      <c r="AI204" s="134"/>
      <c r="AJ204" s="138"/>
      <c r="AK204" s="203"/>
      <c r="AL204" s="40" t="s">
        <v>1219</v>
      </c>
      <c r="AM204" s="46" t="s">
        <v>1217</v>
      </c>
      <c r="AN204" s="128">
        <v>0.5</v>
      </c>
      <c r="AO204" s="206"/>
      <c r="AP204" s="127"/>
      <c r="AQ204" s="136"/>
      <c r="AR204" s="81">
        <f>ROUND(ROUND(Q200*$AI$20,0)*AN204,0)-AP202</f>
        <v>186</v>
      </c>
      <c r="AS204" s="10"/>
    </row>
    <row r="205" spans="1:45" ht="14.1" x14ac:dyDescent="0.3">
      <c r="A205" s="7">
        <v>71</v>
      </c>
      <c r="B205" s="9">
        <v>8463</v>
      </c>
      <c r="C205" s="6" t="s">
        <v>3507</v>
      </c>
      <c r="D205" s="106"/>
      <c r="E205" s="107"/>
      <c r="F205" s="108"/>
      <c r="G205" s="198"/>
      <c r="H205" s="199"/>
      <c r="I205" s="199"/>
      <c r="J205" s="200"/>
      <c r="K205" s="1"/>
      <c r="L205" s="1"/>
      <c r="M205" s="1"/>
      <c r="N205" s="1"/>
      <c r="O205" s="1"/>
      <c r="P205" s="1"/>
      <c r="Q205" s="177"/>
      <c r="R205" s="177"/>
      <c r="S205" s="119"/>
      <c r="T205" s="38"/>
      <c r="U205" s="140" t="s">
        <v>1393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141"/>
      <c r="AG205" s="61"/>
      <c r="AH205" s="51"/>
      <c r="AI205" s="51"/>
      <c r="AJ205" s="71"/>
      <c r="AK205" s="140"/>
      <c r="AL205" s="55"/>
      <c r="AM205" s="44"/>
      <c r="AN205" s="135"/>
      <c r="AO205" s="135"/>
      <c r="AP205" s="135"/>
      <c r="AQ205" s="137"/>
      <c r="AR205" s="81">
        <f>ROUND(ROUND(Q200*AD206,0)*$AI$20,0)</f>
        <v>368</v>
      </c>
      <c r="AS205" s="10"/>
    </row>
    <row r="206" spans="1:45" ht="14.1" x14ac:dyDescent="0.3">
      <c r="A206" s="7">
        <v>71</v>
      </c>
      <c r="B206" s="9">
        <v>8464</v>
      </c>
      <c r="C206" s="6" t="s">
        <v>3506</v>
      </c>
      <c r="D206" s="106"/>
      <c r="E206" s="107"/>
      <c r="F206" s="108"/>
      <c r="G206" s="39"/>
      <c r="H206" s="1"/>
      <c r="I206" s="1"/>
      <c r="J206" s="38"/>
      <c r="K206" s="119"/>
      <c r="L206" s="119"/>
      <c r="M206" s="119"/>
      <c r="N206" s="119"/>
      <c r="O206" s="119"/>
      <c r="P206" s="1"/>
      <c r="Q206" s="177"/>
      <c r="R206" s="177"/>
      <c r="S206" s="119"/>
      <c r="T206" s="38"/>
      <c r="U206" s="61" t="s">
        <v>1391</v>
      </c>
      <c r="V206" s="51"/>
      <c r="W206" s="51"/>
      <c r="X206" s="51"/>
      <c r="Y206" s="51"/>
      <c r="Z206" s="51"/>
      <c r="AA206" s="51"/>
      <c r="AB206" s="51"/>
      <c r="AC206" s="122" t="s">
        <v>1217</v>
      </c>
      <c r="AD206" s="207">
        <v>0.96499999999999997</v>
      </c>
      <c r="AE206" s="207"/>
      <c r="AF206" s="71"/>
      <c r="AG206" s="61"/>
      <c r="AH206" s="51"/>
      <c r="AI206" s="51"/>
      <c r="AJ206" s="71"/>
      <c r="AK206" s="202" t="s">
        <v>1387</v>
      </c>
      <c r="AL206" s="140" t="s">
        <v>1220</v>
      </c>
      <c r="AM206" s="44" t="s">
        <v>1217</v>
      </c>
      <c r="AN206" s="135">
        <v>0.7</v>
      </c>
      <c r="AO206" s="135"/>
      <c r="AP206" s="135"/>
      <c r="AQ206" s="137"/>
      <c r="AR206" s="81">
        <f>ROUND(ROUND(ROUND(Q200*AD206:AD206,0)*$AI$20,0)*AN206,0)</f>
        <v>258</v>
      </c>
      <c r="AS206" s="10"/>
    </row>
    <row r="207" spans="1:45" ht="14.1" x14ac:dyDescent="0.3">
      <c r="A207" s="7">
        <v>71</v>
      </c>
      <c r="B207" s="9" t="s">
        <v>389</v>
      </c>
      <c r="C207" s="6" t="s">
        <v>3505</v>
      </c>
      <c r="D207" s="106"/>
      <c r="E207" s="107"/>
      <c r="F207" s="108"/>
      <c r="G207" s="39"/>
      <c r="H207" s="1"/>
      <c r="I207" s="1"/>
      <c r="J207" s="38"/>
      <c r="K207" s="1"/>
      <c r="L207" s="119"/>
      <c r="M207" s="119"/>
      <c r="N207" s="119"/>
      <c r="O207" s="119"/>
      <c r="P207" s="119"/>
      <c r="Q207" s="171"/>
      <c r="R207" s="171"/>
      <c r="S207" s="1"/>
      <c r="T207" s="38"/>
      <c r="U207" s="39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71"/>
      <c r="AG207" s="106"/>
      <c r="AH207" s="122"/>
      <c r="AI207" s="134"/>
      <c r="AJ207" s="138"/>
      <c r="AK207" s="203"/>
      <c r="AL207" s="40" t="s">
        <v>1219</v>
      </c>
      <c r="AM207" s="46" t="s">
        <v>1217</v>
      </c>
      <c r="AN207" s="128">
        <v>0.5</v>
      </c>
      <c r="AO207" s="135"/>
      <c r="AP207" s="135"/>
      <c r="AQ207" s="137"/>
      <c r="AR207" s="81">
        <f>ROUND(ROUND(ROUND(Q200*AD206,0)*$AI$20,0)*AN207,0)</f>
        <v>184</v>
      </c>
      <c r="AS207" s="10"/>
    </row>
    <row r="208" spans="1:45" ht="14.1" x14ac:dyDescent="0.3">
      <c r="A208" s="7">
        <v>71</v>
      </c>
      <c r="B208" s="9" t="s">
        <v>388</v>
      </c>
      <c r="C208" s="6" t="s">
        <v>3504</v>
      </c>
      <c r="D208" s="106"/>
      <c r="E208" s="107"/>
      <c r="F208" s="108"/>
      <c r="G208" s="39"/>
      <c r="H208" s="1"/>
      <c r="I208" s="1"/>
      <c r="J208" s="38"/>
      <c r="K208" s="1"/>
      <c r="L208" s="119"/>
      <c r="M208" s="119"/>
      <c r="N208" s="119"/>
      <c r="O208" s="119"/>
      <c r="P208" s="119"/>
      <c r="Q208" s="171"/>
      <c r="R208" s="171"/>
      <c r="S208" s="1"/>
      <c r="T208" s="38"/>
      <c r="U208" s="39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71"/>
      <c r="AG208" s="106"/>
      <c r="AH208" s="122"/>
      <c r="AI208" s="134"/>
      <c r="AJ208" s="138"/>
      <c r="AK208" s="140"/>
      <c r="AL208" s="55"/>
      <c r="AM208" s="44"/>
      <c r="AN208" s="135"/>
      <c r="AO208" s="204" t="s">
        <v>1218</v>
      </c>
      <c r="AP208" s="44">
        <v>5</v>
      </c>
      <c r="AQ208" s="161" t="s">
        <v>1385</v>
      </c>
      <c r="AR208" s="81">
        <f>ROUND(ROUND(Q200*AD206,0)*$AI$20,0)-AP208</f>
        <v>363</v>
      </c>
      <c r="AS208" s="10"/>
    </row>
    <row r="209" spans="1:45" ht="14.1" x14ac:dyDescent="0.3">
      <c r="A209" s="7">
        <v>71</v>
      </c>
      <c r="B209" s="9" t="s">
        <v>387</v>
      </c>
      <c r="C209" s="6" t="s">
        <v>3503</v>
      </c>
      <c r="D209" s="106"/>
      <c r="E209" s="107"/>
      <c r="F209" s="108"/>
      <c r="G209" s="39"/>
      <c r="H209" s="1"/>
      <c r="I209" s="1"/>
      <c r="J209" s="38"/>
      <c r="K209" s="1"/>
      <c r="L209" s="119"/>
      <c r="M209" s="119"/>
      <c r="N209" s="119"/>
      <c r="O209" s="119"/>
      <c r="P209" s="119"/>
      <c r="Q209" s="171"/>
      <c r="R209" s="171"/>
      <c r="S209" s="1"/>
      <c r="T209" s="38"/>
      <c r="U209" s="39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71"/>
      <c r="AG209" s="106"/>
      <c r="AH209" s="122"/>
      <c r="AI209" s="134"/>
      <c r="AJ209" s="138"/>
      <c r="AK209" s="202" t="s">
        <v>1387</v>
      </c>
      <c r="AL209" s="140" t="s">
        <v>1220</v>
      </c>
      <c r="AM209" s="44" t="s">
        <v>1217</v>
      </c>
      <c r="AN209" s="135">
        <v>0.7</v>
      </c>
      <c r="AO209" s="205"/>
      <c r="AP209" s="134"/>
      <c r="AQ209" s="138"/>
      <c r="AR209" s="81">
        <f>ROUND(ROUND(ROUND(Q200*AD206,0)*$AI$20,0)*AN209,0)-AP208</f>
        <v>253</v>
      </c>
      <c r="AS209" s="10"/>
    </row>
    <row r="210" spans="1:45" ht="14.1" x14ac:dyDescent="0.3">
      <c r="A210" s="7">
        <v>71</v>
      </c>
      <c r="B210" s="9" t="s">
        <v>386</v>
      </c>
      <c r="C210" s="6" t="s">
        <v>3502</v>
      </c>
      <c r="D210" s="106"/>
      <c r="E210" s="107"/>
      <c r="F210" s="108"/>
      <c r="G210" s="39"/>
      <c r="H210" s="1"/>
      <c r="I210" s="1"/>
      <c r="J210" s="38"/>
      <c r="K210" s="1"/>
      <c r="L210" s="119"/>
      <c r="M210" s="119"/>
      <c r="N210" s="119"/>
      <c r="O210" s="119"/>
      <c r="P210" s="119"/>
      <c r="Q210" s="171"/>
      <c r="R210" s="171"/>
      <c r="S210" s="1"/>
      <c r="T210" s="38"/>
      <c r="U210" s="39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71"/>
      <c r="AG210" s="106"/>
      <c r="AH210" s="122"/>
      <c r="AI210" s="134"/>
      <c r="AJ210" s="138"/>
      <c r="AK210" s="203"/>
      <c r="AL210" s="40" t="s">
        <v>1219</v>
      </c>
      <c r="AM210" s="46" t="s">
        <v>1217</v>
      </c>
      <c r="AN210" s="128">
        <v>0.5</v>
      </c>
      <c r="AO210" s="206"/>
      <c r="AP210" s="127"/>
      <c r="AQ210" s="136"/>
      <c r="AR210" s="81">
        <f>ROUND(ROUND(ROUND(Q200*AD206,0)*$AI$20,0)*AN210,0)-AP208</f>
        <v>179</v>
      </c>
      <c r="AS210" s="10"/>
    </row>
    <row r="211" spans="1:45" ht="14.1" x14ac:dyDescent="0.3">
      <c r="A211" s="7">
        <v>71</v>
      </c>
      <c r="B211" s="9">
        <v>8465</v>
      </c>
      <c r="C211" s="6" t="s">
        <v>3501</v>
      </c>
      <c r="D211" s="106"/>
      <c r="E211" s="107"/>
      <c r="F211" s="108"/>
      <c r="G211" s="39"/>
      <c r="H211" s="1"/>
      <c r="I211" s="1"/>
      <c r="J211" s="58"/>
      <c r="K211" s="42" t="s">
        <v>1245</v>
      </c>
      <c r="L211" s="54"/>
      <c r="M211" s="54"/>
      <c r="N211" s="54"/>
      <c r="O211" s="54"/>
      <c r="P211" s="54"/>
      <c r="Q211" s="176"/>
      <c r="R211" s="176"/>
      <c r="S211" s="30"/>
      <c r="T211" s="43"/>
      <c r="U211" s="42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64"/>
      <c r="AG211" s="63"/>
      <c r="AH211" s="132"/>
      <c r="AI211" s="132"/>
      <c r="AJ211" s="62"/>
      <c r="AK211" s="172"/>
      <c r="AL211" s="45"/>
      <c r="AM211" s="54"/>
      <c r="AN211" s="174"/>
      <c r="AO211" s="174"/>
      <c r="AP211" s="174"/>
      <c r="AQ211" s="173"/>
      <c r="AR211" s="81">
        <f>ROUND(Q212*$AI$20,0)</f>
        <v>676</v>
      </c>
      <c r="AS211" s="10"/>
    </row>
    <row r="212" spans="1:45" ht="14.1" x14ac:dyDescent="0.3">
      <c r="A212" s="7">
        <v>71</v>
      </c>
      <c r="B212" s="9">
        <v>8466</v>
      </c>
      <c r="C212" s="6" t="s">
        <v>3500</v>
      </c>
      <c r="D212" s="106"/>
      <c r="E212" s="107"/>
      <c r="F212" s="108"/>
      <c r="G212" s="39"/>
      <c r="H212" s="1"/>
      <c r="I212" s="1"/>
      <c r="J212" s="58"/>
      <c r="K212" s="59"/>
      <c r="L212" s="119"/>
      <c r="M212" s="119"/>
      <c r="N212" s="119"/>
      <c r="O212" s="119"/>
      <c r="P212" s="119"/>
      <c r="Q212" s="201">
        <f>'26障害児入所施設(基本２)'!$Q$212</f>
        <v>965</v>
      </c>
      <c r="R212" s="201"/>
      <c r="S212" s="1" t="s">
        <v>853</v>
      </c>
      <c r="T212" s="38"/>
      <c r="U212" s="39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71"/>
      <c r="AG212" s="61"/>
      <c r="AH212" s="51"/>
      <c r="AI212" s="51"/>
      <c r="AJ212" s="71"/>
      <c r="AK212" s="202" t="s">
        <v>1387</v>
      </c>
      <c r="AL212" s="140" t="s">
        <v>1220</v>
      </c>
      <c r="AM212" s="44" t="s">
        <v>1217</v>
      </c>
      <c r="AN212" s="135">
        <v>0.7</v>
      </c>
      <c r="AO212" s="135"/>
      <c r="AP212" s="135"/>
      <c r="AQ212" s="137"/>
      <c r="AR212" s="81">
        <f>ROUND(ROUND(Q212*$AI$20,0)*AN212,0)</f>
        <v>473</v>
      </c>
      <c r="AS212" s="10"/>
    </row>
    <row r="213" spans="1:45" ht="14.1" x14ac:dyDescent="0.3">
      <c r="A213" s="7">
        <v>71</v>
      </c>
      <c r="B213" s="9" t="s">
        <v>385</v>
      </c>
      <c r="C213" s="6" t="s">
        <v>3499</v>
      </c>
      <c r="D213" s="106"/>
      <c r="E213" s="107"/>
      <c r="F213" s="108"/>
      <c r="G213" s="39"/>
      <c r="H213" s="1"/>
      <c r="I213" s="1"/>
      <c r="J213" s="38"/>
      <c r="K213" s="39"/>
      <c r="L213" s="119"/>
      <c r="M213" s="119"/>
      <c r="N213" s="119"/>
      <c r="O213" s="119"/>
      <c r="P213" s="119"/>
      <c r="Q213" s="171"/>
      <c r="R213" s="171"/>
      <c r="S213" s="1"/>
      <c r="T213" s="38"/>
      <c r="U213" s="39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71"/>
      <c r="AG213" s="106"/>
      <c r="AH213" s="122"/>
      <c r="AI213" s="134"/>
      <c r="AJ213" s="138"/>
      <c r="AK213" s="203"/>
      <c r="AL213" s="40" t="s">
        <v>1219</v>
      </c>
      <c r="AM213" s="46" t="s">
        <v>1217</v>
      </c>
      <c r="AN213" s="128">
        <v>0.5</v>
      </c>
      <c r="AO213" s="135"/>
      <c r="AP213" s="135"/>
      <c r="AQ213" s="137"/>
      <c r="AR213" s="81">
        <f>ROUND(ROUND(Q212*$AI$20,0)*AN213,0)</f>
        <v>338</v>
      </c>
      <c r="AS213" s="10"/>
    </row>
    <row r="214" spans="1:45" ht="14.1" x14ac:dyDescent="0.3">
      <c r="A214" s="7">
        <v>71</v>
      </c>
      <c r="B214" s="9" t="s">
        <v>384</v>
      </c>
      <c r="C214" s="6" t="s">
        <v>3498</v>
      </c>
      <c r="D214" s="106"/>
      <c r="E214" s="107"/>
      <c r="F214" s="108"/>
      <c r="G214" s="39"/>
      <c r="H214" s="1"/>
      <c r="I214" s="1"/>
      <c r="J214" s="38"/>
      <c r="K214" s="39"/>
      <c r="L214" s="119"/>
      <c r="M214" s="119"/>
      <c r="N214" s="119"/>
      <c r="O214" s="119"/>
      <c r="P214" s="119"/>
      <c r="Q214" s="171"/>
      <c r="R214" s="171"/>
      <c r="S214" s="1"/>
      <c r="T214" s="38"/>
      <c r="U214" s="39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71"/>
      <c r="AG214" s="106"/>
      <c r="AH214" s="122"/>
      <c r="AI214" s="134"/>
      <c r="AJ214" s="138"/>
      <c r="AK214" s="140"/>
      <c r="AL214" s="55"/>
      <c r="AM214" s="44"/>
      <c r="AN214" s="135"/>
      <c r="AO214" s="204" t="s">
        <v>1218</v>
      </c>
      <c r="AP214" s="44">
        <v>5</v>
      </c>
      <c r="AQ214" s="161" t="s">
        <v>1385</v>
      </c>
      <c r="AR214" s="81">
        <f>ROUND(Q212*$AI$20,0)-AP214</f>
        <v>671</v>
      </c>
      <c r="AS214" s="10"/>
    </row>
    <row r="215" spans="1:45" ht="14.1" x14ac:dyDescent="0.3">
      <c r="A215" s="7">
        <v>71</v>
      </c>
      <c r="B215" s="9" t="s">
        <v>383</v>
      </c>
      <c r="C215" s="6" t="s">
        <v>3497</v>
      </c>
      <c r="D215" s="106"/>
      <c r="E215" s="107"/>
      <c r="F215" s="108"/>
      <c r="G215" s="39"/>
      <c r="H215" s="1"/>
      <c r="I215" s="1"/>
      <c r="J215" s="38"/>
      <c r="K215" s="39"/>
      <c r="L215" s="119"/>
      <c r="M215" s="119"/>
      <c r="N215" s="119"/>
      <c r="O215" s="119"/>
      <c r="P215" s="119"/>
      <c r="Q215" s="171"/>
      <c r="R215" s="171"/>
      <c r="S215" s="1"/>
      <c r="T215" s="38"/>
      <c r="U215" s="39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71"/>
      <c r="AG215" s="106"/>
      <c r="AH215" s="122"/>
      <c r="AI215" s="134"/>
      <c r="AJ215" s="138"/>
      <c r="AK215" s="202" t="s">
        <v>1387</v>
      </c>
      <c r="AL215" s="140" t="s">
        <v>1220</v>
      </c>
      <c r="AM215" s="44" t="s">
        <v>1217</v>
      </c>
      <c r="AN215" s="135">
        <v>0.7</v>
      </c>
      <c r="AO215" s="205"/>
      <c r="AP215" s="134"/>
      <c r="AQ215" s="138"/>
      <c r="AR215" s="81">
        <f>ROUND(ROUND(Q212*$AI$20,0)*AN215,0)-AP214</f>
        <v>468</v>
      </c>
      <c r="AS215" s="10"/>
    </row>
    <row r="216" spans="1:45" ht="14.1" x14ac:dyDescent="0.3">
      <c r="A216" s="7">
        <v>71</v>
      </c>
      <c r="B216" s="9" t="s">
        <v>382</v>
      </c>
      <c r="C216" s="6" t="s">
        <v>3496</v>
      </c>
      <c r="D216" s="106"/>
      <c r="E216" s="107"/>
      <c r="F216" s="108"/>
      <c r="G216" s="39"/>
      <c r="H216" s="1"/>
      <c r="I216" s="1"/>
      <c r="J216" s="38"/>
      <c r="K216" s="39"/>
      <c r="L216" s="119"/>
      <c r="M216" s="119"/>
      <c r="N216" s="119"/>
      <c r="O216" s="119"/>
      <c r="P216" s="119"/>
      <c r="Q216" s="171"/>
      <c r="R216" s="171"/>
      <c r="S216" s="1"/>
      <c r="T216" s="38"/>
      <c r="U216" s="37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39"/>
      <c r="AG216" s="106"/>
      <c r="AH216" s="122"/>
      <c r="AI216" s="134"/>
      <c r="AJ216" s="138"/>
      <c r="AK216" s="203"/>
      <c r="AL216" s="40" t="s">
        <v>1219</v>
      </c>
      <c r="AM216" s="46" t="s">
        <v>1217</v>
      </c>
      <c r="AN216" s="128">
        <v>0.5</v>
      </c>
      <c r="AO216" s="206"/>
      <c r="AP216" s="127"/>
      <c r="AQ216" s="136"/>
      <c r="AR216" s="81">
        <f>ROUND(ROUND(Q212*$AI$20,0)*AN216,0)-AP214</f>
        <v>333</v>
      </c>
      <c r="AS216" s="10"/>
    </row>
    <row r="217" spans="1:45" ht="14.1" x14ac:dyDescent="0.3">
      <c r="A217" s="7">
        <v>71</v>
      </c>
      <c r="B217" s="9">
        <v>8467</v>
      </c>
      <c r="C217" s="6" t="s">
        <v>3495</v>
      </c>
      <c r="D217" s="106"/>
      <c r="E217" s="107"/>
      <c r="F217" s="108"/>
      <c r="G217" s="39"/>
      <c r="H217" s="1"/>
      <c r="I217" s="1"/>
      <c r="J217" s="58"/>
      <c r="K217" s="59"/>
      <c r="L217" s="119"/>
      <c r="M217" s="119"/>
      <c r="N217" s="119"/>
      <c r="O217" s="119"/>
      <c r="P217" s="119"/>
      <c r="Q217" s="171"/>
      <c r="R217" s="171"/>
      <c r="S217" s="1"/>
      <c r="T217" s="38"/>
      <c r="U217" s="61" t="s">
        <v>1393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71"/>
      <c r="AG217" s="61"/>
      <c r="AH217" s="51"/>
      <c r="AI217" s="51"/>
      <c r="AJ217" s="71"/>
      <c r="AK217" s="140"/>
      <c r="AL217" s="55"/>
      <c r="AM217" s="44"/>
      <c r="AN217" s="135"/>
      <c r="AO217" s="135"/>
      <c r="AP217" s="135"/>
      <c r="AQ217" s="137"/>
      <c r="AR217" s="81">
        <f>ROUND(ROUND(Q212*AD218,0)*$AI$20,0)</f>
        <v>652</v>
      </c>
      <c r="AS217" s="10"/>
    </row>
    <row r="218" spans="1:45" ht="14.1" x14ac:dyDescent="0.3">
      <c r="A218" s="7">
        <v>71</v>
      </c>
      <c r="B218" s="9">
        <v>8468</v>
      </c>
      <c r="C218" s="6" t="s">
        <v>3494</v>
      </c>
      <c r="D218" s="106"/>
      <c r="E218" s="107"/>
      <c r="F218" s="108"/>
      <c r="G218" s="39"/>
      <c r="H218" s="1"/>
      <c r="I218" s="1"/>
      <c r="J218" s="58"/>
      <c r="K218" s="59"/>
      <c r="L218" s="119"/>
      <c r="M218" s="119"/>
      <c r="N218" s="119"/>
      <c r="O218" s="119"/>
      <c r="P218" s="119"/>
      <c r="Q218" s="171"/>
      <c r="R218" s="171"/>
      <c r="S218" s="1"/>
      <c r="T218" s="38"/>
      <c r="U218" s="61" t="s">
        <v>1391</v>
      </c>
      <c r="V218" s="51"/>
      <c r="W218" s="51"/>
      <c r="X218" s="51"/>
      <c r="Y218" s="51"/>
      <c r="Z218" s="51"/>
      <c r="AA218" s="51"/>
      <c r="AB218" s="51"/>
      <c r="AC218" s="122" t="s">
        <v>1217</v>
      </c>
      <c r="AD218" s="207">
        <v>0.96499999999999997</v>
      </c>
      <c r="AE218" s="207"/>
      <c r="AF218" s="71"/>
      <c r="AG218" s="61"/>
      <c r="AH218" s="51"/>
      <c r="AI218" s="51"/>
      <c r="AJ218" s="71"/>
      <c r="AK218" s="202" t="s">
        <v>1387</v>
      </c>
      <c r="AL218" s="140" t="s">
        <v>1220</v>
      </c>
      <c r="AM218" s="44" t="s">
        <v>1217</v>
      </c>
      <c r="AN218" s="135">
        <v>0.7</v>
      </c>
      <c r="AO218" s="135"/>
      <c r="AP218" s="135"/>
      <c r="AQ218" s="137"/>
      <c r="AR218" s="81">
        <f>ROUND(ROUND(ROUND(Q212*AD218:AD218,0)*$AI$20,0)*AN218,0)</f>
        <v>456</v>
      </c>
      <c r="AS218" s="10"/>
    </row>
    <row r="219" spans="1:45" ht="14.1" x14ac:dyDescent="0.3">
      <c r="A219" s="7">
        <v>71</v>
      </c>
      <c r="B219" s="9" t="s">
        <v>381</v>
      </c>
      <c r="C219" s="6" t="s">
        <v>3493</v>
      </c>
      <c r="D219" s="106"/>
      <c r="E219" s="107"/>
      <c r="F219" s="108"/>
      <c r="G219" s="39"/>
      <c r="H219" s="1"/>
      <c r="I219" s="1"/>
      <c r="J219" s="38"/>
      <c r="K219" s="39"/>
      <c r="L219" s="119"/>
      <c r="M219" s="119"/>
      <c r="N219" s="119"/>
      <c r="O219" s="119"/>
      <c r="P219" s="119"/>
      <c r="Q219" s="171"/>
      <c r="R219" s="171"/>
      <c r="S219" s="1"/>
      <c r="T219" s="38"/>
      <c r="U219" s="39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71"/>
      <c r="AG219" s="106"/>
      <c r="AH219" s="122"/>
      <c r="AI219" s="134"/>
      <c r="AJ219" s="138"/>
      <c r="AK219" s="203"/>
      <c r="AL219" s="40" t="s">
        <v>1219</v>
      </c>
      <c r="AM219" s="46" t="s">
        <v>1217</v>
      </c>
      <c r="AN219" s="128">
        <v>0.5</v>
      </c>
      <c r="AO219" s="135"/>
      <c r="AP219" s="135"/>
      <c r="AQ219" s="137"/>
      <c r="AR219" s="81">
        <f>ROUND(ROUND(ROUND(Q212*AD218,0)*$AI$20,0)*AN219,0)</f>
        <v>326</v>
      </c>
      <c r="AS219" s="10"/>
    </row>
    <row r="220" spans="1:45" ht="14.1" x14ac:dyDescent="0.3">
      <c r="A220" s="7">
        <v>71</v>
      </c>
      <c r="B220" s="9" t="s">
        <v>380</v>
      </c>
      <c r="C220" s="6" t="s">
        <v>3492</v>
      </c>
      <c r="D220" s="106"/>
      <c r="E220" s="107"/>
      <c r="F220" s="108"/>
      <c r="G220" s="39"/>
      <c r="H220" s="1"/>
      <c r="I220" s="1"/>
      <c r="J220" s="38"/>
      <c r="K220" s="39"/>
      <c r="L220" s="119"/>
      <c r="M220" s="119"/>
      <c r="N220" s="119"/>
      <c r="O220" s="119"/>
      <c r="P220" s="119"/>
      <c r="Q220" s="171"/>
      <c r="R220" s="171"/>
      <c r="S220" s="1"/>
      <c r="T220" s="38"/>
      <c r="U220" s="39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71"/>
      <c r="AG220" s="106"/>
      <c r="AH220" s="122"/>
      <c r="AI220" s="134"/>
      <c r="AJ220" s="138"/>
      <c r="AK220" s="140"/>
      <c r="AL220" s="55"/>
      <c r="AM220" s="44"/>
      <c r="AN220" s="135"/>
      <c r="AO220" s="204" t="s">
        <v>1218</v>
      </c>
      <c r="AP220" s="44">
        <v>5</v>
      </c>
      <c r="AQ220" s="161" t="s">
        <v>1385</v>
      </c>
      <c r="AR220" s="81">
        <f>ROUND(ROUND(Q212*AD218,0)*$AI$20,0)-AP220</f>
        <v>647</v>
      </c>
      <c r="AS220" s="10"/>
    </row>
    <row r="221" spans="1:45" ht="14.1" x14ac:dyDescent="0.3">
      <c r="A221" s="7">
        <v>71</v>
      </c>
      <c r="B221" s="9" t="s">
        <v>379</v>
      </c>
      <c r="C221" s="6" t="s">
        <v>3491</v>
      </c>
      <c r="D221" s="106"/>
      <c r="E221" s="107"/>
      <c r="F221" s="108"/>
      <c r="G221" s="39"/>
      <c r="H221" s="1"/>
      <c r="I221" s="1"/>
      <c r="J221" s="38"/>
      <c r="K221" s="39"/>
      <c r="L221" s="119"/>
      <c r="M221" s="119"/>
      <c r="N221" s="119"/>
      <c r="O221" s="119"/>
      <c r="P221" s="119"/>
      <c r="Q221" s="171"/>
      <c r="R221" s="171"/>
      <c r="S221" s="1"/>
      <c r="T221" s="38"/>
      <c r="U221" s="39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71"/>
      <c r="AG221" s="106"/>
      <c r="AH221" s="122"/>
      <c r="AI221" s="134"/>
      <c r="AJ221" s="138"/>
      <c r="AK221" s="202" t="s">
        <v>1387</v>
      </c>
      <c r="AL221" s="140" t="s">
        <v>1220</v>
      </c>
      <c r="AM221" s="44" t="s">
        <v>1217</v>
      </c>
      <c r="AN221" s="135">
        <v>0.7</v>
      </c>
      <c r="AO221" s="205"/>
      <c r="AP221" s="134"/>
      <c r="AQ221" s="138"/>
      <c r="AR221" s="81">
        <f>ROUND(ROUND(ROUND(Q212*AD218,0)*$AI$20,0)*AN221,0)-AP220</f>
        <v>451</v>
      </c>
      <c r="AS221" s="10"/>
    </row>
    <row r="222" spans="1:45" ht="14.1" x14ac:dyDescent="0.3">
      <c r="A222" s="7">
        <v>71</v>
      </c>
      <c r="B222" s="9" t="s">
        <v>378</v>
      </c>
      <c r="C222" s="6" t="s">
        <v>3490</v>
      </c>
      <c r="D222" s="106"/>
      <c r="E222" s="107"/>
      <c r="F222" s="108"/>
      <c r="G222" s="39"/>
      <c r="H222" s="1"/>
      <c r="I222" s="1"/>
      <c r="J222" s="38"/>
      <c r="K222" s="37"/>
      <c r="L222" s="65"/>
      <c r="M222" s="65"/>
      <c r="N222" s="65"/>
      <c r="O222" s="65"/>
      <c r="P222" s="65"/>
      <c r="Q222" s="170"/>
      <c r="R222" s="170"/>
      <c r="S222" s="4"/>
      <c r="T222" s="17"/>
      <c r="U222" s="37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139"/>
      <c r="AG222" s="106"/>
      <c r="AH222" s="122"/>
      <c r="AI222" s="134"/>
      <c r="AJ222" s="138"/>
      <c r="AK222" s="203"/>
      <c r="AL222" s="40" t="s">
        <v>1219</v>
      </c>
      <c r="AM222" s="46" t="s">
        <v>1217</v>
      </c>
      <c r="AN222" s="128">
        <v>0.5</v>
      </c>
      <c r="AO222" s="206"/>
      <c r="AP222" s="127"/>
      <c r="AQ222" s="136"/>
      <c r="AR222" s="81">
        <f>ROUND(ROUND(ROUND(Q212*AD218,0)*$AI$20,0)*AN222,0)-AP220</f>
        <v>321</v>
      </c>
      <c r="AS222" s="10"/>
    </row>
    <row r="223" spans="1:45" ht="14.1" x14ac:dyDescent="0.3">
      <c r="A223" s="7">
        <v>71</v>
      </c>
      <c r="B223" s="9">
        <v>8469</v>
      </c>
      <c r="C223" s="6" t="s">
        <v>3489</v>
      </c>
      <c r="D223" s="106"/>
      <c r="E223" s="107"/>
      <c r="F223" s="108"/>
      <c r="G223" s="39"/>
      <c r="H223" s="1"/>
      <c r="I223" s="1"/>
      <c r="J223" s="58"/>
      <c r="K223" s="1" t="s">
        <v>1244</v>
      </c>
      <c r="L223" s="119"/>
      <c r="M223" s="119"/>
      <c r="N223" s="119"/>
      <c r="O223" s="119"/>
      <c r="P223" s="119"/>
      <c r="Q223" s="171"/>
      <c r="R223" s="171"/>
      <c r="S223" s="1"/>
      <c r="T223" s="1"/>
      <c r="U223" s="39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62"/>
      <c r="AG223" s="63"/>
      <c r="AH223" s="132"/>
      <c r="AI223" s="132"/>
      <c r="AJ223" s="62"/>
      <c r="AK223" s="172"/>
      <c r="AL223" s="45"/>
      <c r="AM223" s="54"/>
      <c r="AN223" s="174"/>
      <c r="AO223" s="174"/>
      <c r="AP223" s="174"/>
      <c r="AQ223" s="173"/>
      <c r="AR223" s="81">
        <f>ROUND(Q224*$AI$20,0)</f>
        <v>533</v>
      </c>
      <c r="AS223" s="10"/>
    </row>
    <row r="224" spans="1:45" ht="14.1" x14ac:dyDescent="0.3">
      <c r="A224" s="7">
        <v>71</v>
      </c>
      <c r="B224" s="9">
        <v>8470</v>
      </c>
      <c r="C224" s="6" t="s">
        <v>3488</v>
      </c>
      <c r="D224" s="106"/>
      <c r="E224" s="107"/>
      <c r="F224" s="108"/>
      <c r="G224" s="39"/>
      <c r="H224" s="1"/>
      <c r="I224" s="1"/>
      <c r="J224" s="58"/>
      <c r="K224" s="119"/>
      <c r="L224" s="119"/>
      <c r="M224" s="119"/>
      <c r="N224" s="119"/>
      <c r="O224" s="119"/>
      <c r="P224" s="119"/>
      <c r="Q224" s="201">
        <f>'26障害児入所施設(基本２)'!$Q$224</f>
        <v>761</v>
      </c>
      <c r="R224" s="201"/>
      <c r="S224" s="1" t="s">
        <v>853</v>
      </c>
      <c r="T224" s="38"/>
      <c r="U224" s="39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71"/>
      <c r="AG224" s="61"/>
      <c r="AH224" s="51"/>
      <c r="AI224" s="51"/>
      <c r="AJ224" s="71"/>
      <c r="AK224" s="202" t="s">
        <v>1387</v>
      </c>
      <c r="AL224" s="140" t="s">
        <v>1220</v>
      </c>
      <c r="AM224" s="44" t="s">
        <v>1217</v>
      </c>
      <c r="AN224" s="135">
        <v>0.7</v>
      </c>
      <c r="AO224" s="135"/>
      <c r="AP224" s="135"/>
      <c r="AQ224" s="137"/>
      <c r="AR224" s="81">
        <f>ROUND(ROUND(Q224*$AI$20,0)*AN224,0)</f>
        <v>373</v>
      </c>
      <c r="AS224" s="10"/>
    </row>
    <row r="225" spans="1:45" ht="14.1" x14ac:dyDescent="0.3">
      <c r="A225" s="7">
        <v>71</v>
      </c>
      <c r="B225" s="9" t="s">
        <v>377</v>
      </c>
      <c r="C225" s="6" t="s">
        <v>3487</v>
      </c>
      <c r="D225" s="106"/>
      <c r="E225" s="107"/>
      <c r="F225" s="108"/>
      <c r="G225" s="39"/>
      <c r="H225" s="1"/>
      <c r="I225" s="1"/>
      <c r="J225" s="38"/>
      <c r="K225" s="1"/>
      <c r="L225" s="119"/>
      <c r="M225" s="119"/>
      <c r="N225" s="119"/>
      <c r="O225" s="119"/>
      <c r="P225" s="119"/>
      <c r="Q225" s="171"/>
      <c r="R225" s="171"/>
      <c r="S225" s="1"/>
      <c r="T225" s="38"/>
      <c r="U225" s="39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106"/>
      <c r="AH225" s="122"/>
      <c r="AI225" s="134"/>
      <c r="AJ225" s="138"/>
      <c r="AK225" s="203"/>
      <c r="AL225" s="40" t="s">
        <v>1219</v>
      </c>
      <c r="AM225" s="46" t="s">
        <v>1217</v>
      </c>
      <c r="AN225" s="128">
        <v>0.5</v>
      </c>
      <c r="AO225" s="135"/>
      <c r="AP225" s="135"/>
      <c r="AQ225" s="137"/>
      <c r="AR225" s="81">
        <f>ROUND(ROUND(Q224*$AI$20,0)*AN225,0)</f>
        <v>267</v>
      </c>
      <c r="AS225" s="10"/>
    </row>
    <row r="226" spans="1:45" ht="14.1" x14ac:dyDescent="0.3">
      <c r="A226" s="7">
        <v>71</v>
      </c>
      <c r="B226" s="9" t="s">
        <v>376</v>
      </c>
      <c r="C226" s="6" t="s">
        <v>3486</v>
      </c>
      <c r="D226" s="106"/>
      <c r="E226" s="107"/>
      <c r="F226" s="108"/>
      <c r="G226" s="39"/>
      <c r="H226" s="1"/>
      <c r="I226" s="1"/>
      <c r="J226" s="38"/>
      <c r="K226" s="1"/>
      <c r="L226" s="119"/>
      <c r="M226" s="119"/>
      <c r="N226" s="119"/>
      <c r="O226" s="119"/>
      <c r="P226" s="119"/>
      <c r="Q226" s="171"/>
      <c r="R226" s="171"/>
      <c r="S226" s="1"/>
      <c r="T226" s="38"/>
      <c r="U226" s="39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71"/>
      <c r="AG226" s="106"/>
      <c r="AH226" s="122"/>
      <c r="AI226" s="134"/>
      <c r="AJ226" s="138"/>
      <c r="AK226" s="140"/>
      <c r="AL226" s="55"/>
      <c r="AM226" s="44"/>
      <c r="AN226" s="135"/>
      <c r="AO226" s="204" t="s">
        <v>1218</v>
      </c>
      <c r="AP226" s="44">
        <v>5</v>
      </c>
      <c r="AQ226" s="161" t="s">
        <v>1385</v>
      </c>
      <c r="AR226" s="81">
        <f>ROUND(Q224*$AI$20,0)-AP226</f>
        <v>528</v>
      </c>
      <c r="AS226" s="10"/>
    </row>
    <row r="227" spans="1:45" ht="14.1" x14ac:dyDescent="0.3">
      <c r="A227" s="7">
        <v>71</v>
      </c>
      <c r="B227" s="9" t="s">
        <v>375</v>
      </c>
      <c r="C227" s="6" t="s">
        <v>3485</v>
      </c>
      <c r="D227" s="106"/>
      <c r="E227" s="107"/>
      <c r="F227" s="108"/>
      <c r="G227" s="39"/>
      <c r="H227" s="1"/>
      <c r="I227" s="1"/>
      <c r="J227" s="38"/>
      <c r="K227" s="1"/>
      <c r="L227" s="119"/>
      <c r="M227" s="119"/>
      <c r="N227" s="119"/>
      <c r="O227" s="119"/>
      <c r="P227" s="119"/>
      <c r="Q227" s="171"/>
      <c r="R227" s="171"/>
      <c r="S227" s="1"/>
      <c r="T227" s="38"/>
      <c r="U227" s="39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71"/>
      <c r="AG227" s="106"/>
      <c r="AH227" s="122"/>
      <c r="AI227" s="134"/>
      <c r="AJ227" s="138"/>
      <c r="AK227" s="202" t="s">
        <v>1387</v>
      </c>
      <c r="AL227" s="140" t="s">
        <v>1220</v>
      </c>
      <c r="AM227" s="44" t="s">
        <v>1217</v>
      </c>
      <c r="AN227" s="135">
        <v>0.7</v>
      </c>
      <c r="AO227" s="205"/>
      <c r="AP227" s="134"/>
      <c r="AQ227" s="138"/>
      <c r="AR227" s="81">
        <f>ROUND(ROUND(Q224*$AI$20,0)*AN227,0)-AP226</f>
        <v>368</v>
      </c>
      <c r="AS227" s="10"/>
    </row>
    <row r="228" spans="1:45" ht="14.1" x14ac:dyDescent="0.3">
      <c r="A228" s="7">
        <v>71</v>
      </c>
      <c r="B228" s="9" t="s">
        <v>374</v>
      </c>
      <c r="C228" s="6" t="s">
        <v>3484</v>
      </c>
      <c r="D228" s="106"/>
      <c r="E228" s="107"/>
      <c r="F228" s="108"/>
      <c r="G228" s="39"/>
      <c r="H228" s="1"/>
      <c r="I228" s="1"/>
      <c r="J228" s="38"/>
      <c r="K228" s="1"/>
      <c r="L228" s="119"/>
      <c r="M228" s="119"/>
      <c r="N228" s="119"/>
      <c r="O228" s="119"/>
      <c r="P228" s="119"/>
      <c r="Q228" s="171"/>
      <c r="R228" s="171"/>
      <c r="S228" s="1"/>
      <c r="T228" s="38"/>
      <c r="U228" s="39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71"/>
      <c r="AG228" s="106"/>
      <c r="AH228" s="122"/>
      <c r="AI228" s="134"/>
      <c r="AJ228" s="138"/>
      <c r="AK228" s="203"/>
      <c r="AL228" s="40" t="s">
        <v>1219</v>
      </c>
      <c r="AM228" s="46" t="s">
        <v>1217</v>
      </c>
      <c r="AN228" s="128">
        <v>0.5</v>
      </c>
      <c r="AO228" s="206"/>
      <c r="AP228" s="127"/>
      <c r="AQ228" s="136"/>
      <c r="AR228" s="81">
        <f>ROUND(ROUND(Q224*$AI$20,0)*AN228,0)-AP226</f>
        <v>262</v>
      </c>
      <c r="AS228" s="10"/>
    </row>
    <row r="229" spans="1:45" ht="14.1" x14ac:dyDescent="0.3">
      <c r="A229" s="7">
        <v>71</v>
      </c>
      <c r="B229" s="9">
        <v>8471</v>
      </c>
      <c r="C229" s="6" t="s">
        <v>3483</v>
      </c>
      <c r="D229" s="106"/>
      <c r="E229" s="107"/>
      <c r="F229" s="108"/>
      <c r="G229" s="39"/>
      <c r="H229" s="1"/>
      <c r="I229" s="1"/>
      <c r="J229" s="58"/>
      <c r="K229" s="119"/>
      <c r="L229" s="119"/>
      <c r="M229" s="119"/>
      <c r="N229" s="119"/>
      <c r="O229" s="119"/>
      <c r="P229" s="119"/>
      <c r="Q229" s="171"/>
      <c r="R229" s="171"/>
      <c r="S229" s="1"/>
      <c r="T229" s="38"/>
      <c r="U229" s="140" t="s">
        <v>1393</v>
      </c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41"/>
      <c r="AG229" s="61"/>
      <c r="AH229" s="51"/>
      <c r="AI229" s="51"/>
      <c r="AJ229" s="71"/>
      <c r="AK229" s="140"/>
      <c r="AL229" s="55"/>
      <c r="AM229" s="44"/>
      <c r="AN229" s="135"/>
      <c r="AO229" s="135"/>
      <c r="AP229" s="135"/>
      <c r="AQ229" s="137"/>
      <c r="AR229" s="81">
        <f>ROUND(ROUND(Q224*AD230,0)*$AI$20,0)</f>
        <v>514</v>
      </c>
      <c r="AS229" s="10"/>
    </row>
    <row r="230" spans="1:45" ht="14.1" x14ac:dyDescent="0.3">
      <c r="A230" s="7">
        <v>71</v>
      </c>
      <c r="B230" s="9">
        <v>8472</v>
      </c>
      <c r="C230" s="6" t="s">
        <v>3482</v>
      </c>
      <c r="D230" s="106"/>
      <c r="E230" s="107"/>
      <c r="F230" s="108"/>
      <c r="G230" s="39"/>
      <c r="H230" s="1"/>
      <c r="I230" s="1"/>
      <c r="J230" s="58"/>
      <c r="K230" s="119"/>
      <c r="L230" s="119"/>
      <c r="M230" s="119"/>
      <c r="N230" s="119"/>
      <c r="O230" s="119"/>
      <c r="P230" s="119"/>
      <c r="Q230" s="171"/>
      <c r="R230" s="171"/>
      <c r="S230" s="1"/>
      <c r="T230" s="38"/>
      <c r="U230" s="61" t="s">
        <v>1391</v>
      </c>
      <c r="V230" s="51"/>
      <c r="W230" s="51"/>
      <c r="X230" s="51"/>
      <c r="Y230" s="51"/>
      <c r="Z230" s="51"/>
      <c r="AA230" s="51"/>
      <c r="AB230" s="51"/>
      <c r="AC230" s="122" t="s">
        <v>1217</v>
      </c>
      <c r="AD230" s="207">
        <v>0.96499999999999997</v>
      </c>
      <c r="AE230" s="207"/>
      <c r="AF230" s="71"/>
      <c r="AG230" s="61"/>
      <c r="AH230" s="51"/>
      <c r="AI230" s="51"/>
      <c r="AJ230" s="71"/>
      <c r="AK230" s="202" t="s">
        <v>1387</v>
      </c>
      <c r="AL230" s="140" t="s">
        <v>1220</v>
      </c>
      <c r="AM230" s="44" t="s">
        <v>1217</v>
      </c>
      <c r="AN230" s="135">
        <v>0.7</v>
      </c>
      <c r="AO230" s="135"/>
      <c r="AP230" s="135"/>
      <c r="AQ230" s="137"/>
      <c r="AR230" s="81">
        <f>ROUND(ROUND(ROUND(Q224*AD230:AD230,0)*$AI$20,0)*AN230,0)</f>
        <v>360</v>
      </c>
      <c r="AS230" s="10"/>
    </row>
    <row r="231" spans="1:45" ht="14.1" x14ac:dyDescent="0.3">
      <c r="A231" s="7">
        <v>71</v>
      </c>
      <c r="B231" s="9" t="s">
        <v>373</v>
      </c>
      <c r="C231" s="6" t="s">
        <v>3481</v>
      </c>
      <c r="D231" s="106"/>
      <c r="E231" s="107"/>
      <c r="F231" s="108"/>
      <c r="G231" s="39"/>
      <c r="H231" s="1"/>
      <c r="I231" s="1"/>
      <c r="J231" s="38"/>
      <c r="K231" s="1"/>
      <c r="L231" s="119"/>
      <c r="M231" s="119"/>
      <c r="N231" s="119"/>
      <c r="O231" s="119"/>
      <c r="P231" s="119"/>
      <c r="Q231" s="171"/>
      <c r="R231" s="171"/>
      <c r="S231" s="1"/>
      <c r="T231" s="38"/>
      <c r="U231" s="39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71"/>
      <c r="AG231" s="106"/>
      <c r="AH231" s="122"/>
      <c r="AI231" s="134"/>
      <c r="AJ231" s="138"/>
      <c r="AK231" s="203"/>
      <c r="AL231" s="40" t="s">
        <v>1219</v>
      </c>
      <c r="AM231" s="46" t="s">
        <v>1217</v>
      </c>
      <c r="AN231" s="128">
        <v>0.5</v>
      </c>
      <c r="AO231" s="135"/>
      <c r="AP231" s="135"/>
      <c r="AQ231" s="137"/>
      <c r="AR231" s="81">
        <f>ROUND(ROUND(ROUND(Q224*AD230,0)*$AI$20,0)*AN231,0)</f>
        <v>257</v>
      </c>
      <c r="AS231" s="10"/>
    </row>
    <row r="232" spans="1:45" ht="14.1" x14ac:dyDescent="0.3">
      <c r="A232" s="7">
        <v>71</v>
      </c>
      <c r="B232" s="9" t="s">
        <v>372</v>
      </c>
      <c r="C232" s="6" t="s">
        <v>3480</v>
      </c>
      <c r="D232" s="106"/>
      <c r="E232" s="107"/>
      <c r="F232" s="108"/>
      <c r="G232" s="39"/>
      <c r="H232" s="1"/>
      <c r="I232" s="1"/>
      <c r="J232" s="38"/>
      <c r="K232" s="1"/>
      <c r="L232" s="119"/>
      <c r="M232" s="119"/>
      <c r="N232" s="119"/>
      <c r="O232" s="119"/>
      <c r="P232" s="119"/>
      <c r="Q232" s="171"/>
      <c r="R232" s="171"/>
      <c r="S232" s="1"/>
      <c r="T232" s="38"/>
      <c r="U232" s="39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71"/>
      <c r="AG232" s="106"/>
      <c r="AH232" s="122"/>
      <c r="AI232" s="134"/>
      <c r="AJ232" s="138"/>
      <c r="AK232" s="140"/>
      <c r="AL232" s="55"/>
      <c r="AM232" s="44"/>
      <c r="AN232" s="135"/>
      <c r="AO232" s="204" t="s">
        <v>1218</v>
      </c>
      <c r="AP232" s="44">
        <v>5</v>
      </c>
      <c r="AQ232" s="161" t="s">
        <v>1385</v>
      </c>
      <c r="AR232" s="81">
        <f>ROUND(ROUND(Q224*AD230,0)*$AI$20,0)-AP232</f>
        <v>509</v>
      </c>
      <c r="AS232" s="10"/>
    </row>
    <row r="233" spans="1:45" ht="14.1" x14ac:dyDescent="0.3">
      <c r="A233" s="7">
        <v>71</v>
      </c>
      <c r="B233" s="9" t="s">
        <v>371</v>
      </c>
      <c r="C233" s="6" t="s">
        <v>3479</v>
      </c>
      <c r="D233" s="106"/>
      <c r="E233" s="107"/>
      <c r="F233" s="108"/>
      <c r="G233" s="39"/>
      <c r="H233" s="1"/>
      <c r="I233" s="1"/>
      <c r="J233" s="38"/>
      <c r="K233" s="1"/>
      <c r="L233" s="119"/>
      <c r="M233" s="119"/>
      <c r="N233" s="119"/>
      <c r="O233" s="119"/>
      <c r="P233" s="119"/>
      <c r="Q233" s="171"/>
      <c r="R233" s="171"/>
      <c r="S233" s="1"/>
      <c r="T233" s="38"/>
      <c r="U233" s="39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1"/>
      <c r="AG233" s="106"/>
      <c r="AH233" s="122"/>
      <c r="AI233" s="134"/>
      <c r="AJ233" s="138"/>
      <c r="AK233" s="202" t="s">
        <v>1387</v>
      </c>
      <c r="AL233" s="140" t="s">
        <v>1220</v>
      </c>
      <c r="AM233" s="44" t="s">
        <v>1217</v>
      </c>
      <c r="AN233" s="135">
        <v>0.7</v>
      </c>
      <c r="AO233" s="205"/>
      <c r="AP233" s="134"/>
      <c r="AQ233" s="138"/>
      <c r="AR233" s="81">
        <f>ROUND(ROUND(ROUND(Q224*AD230,0)*$AI$20,0)*AN233,0)-AP232</f>
        <v>355</v>
      </c>
      <c r="AS233" s="10"/>
    </row>
    <row r="234" spans="1:45" ht="14.1" x14ac:dyDescent="0.3">
      <c r="A234" s="7">
        <v>71</v>
      </c>
      <c r="B234" s="9" t="s">
        <v>370</v>
      </c>
      <c r="C234" s="6" t="s">
        <v>3478</v>
      </c>
      <c r="D234" s="106"/>
      <c r="E234" s="107"/>
      <c r="F234" s="108"/>
      <c r="G234" s="37"/>
      <c r="H234" s="4"/>
      <c r="I234" s="4"/>
      <c r="J234" s="17"/>
      <c r="K234" s="4"/>
      <c r="L234" s="65"/>
      <c r="M234" s="65"/>
      <c r="N234" s="65"/>
      <c r="O234" s="65"/>
      <c r="P234" s="65"/>
      <c r="Q234" s="170"/>
      <c r="R234" s="170"/>
      <c r="S234" s="4"/>
      <c r="T234" s="17"/>
      <c r="U234" s="37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39"/>
      <c r="AG234" s="106"/>
      <c r="AH234" s="122"/>
      <c r="AI234" s="134"/>
      <c r="AJ234" s="138"/>
      <c r="AK234" s="203"/>
      <c r="AL234" s="40" t="s">
        <v>1219</v>
      </c>
      <c r="AM234" s="46" t="s">
        <v>1217</v>
      </c>
      <c r="AN234" s="128">
        <v>0.5</v>
      </c>
      <c r="AO234" s="206"/>
      <c r="AP234" s="127"/>
      <c r="AQ234" s="136"/>
      <c r="AR234" s="90">
        <f>ROUND(ROUND(ROUND(Q224*AD230,0)*$AI$20,0)*AN234,0)-AP232</f>
        <v>252</v>
      </c>
      <c r="AS234" s="10"/>
    </row>
    <row r="235" spans="1:45" ht="14.1" x14ac:dyDescent="0.3">
      <c r="A235" s="7">
        <v>71</v>
      </c>
      <c r="B235" s="9">
        <v>8481</v>
      </c>
      <c r="C235" s="6" t="s">
        <v>3477</v>
      </c>
      <c r="D235" s="106"/>
      <c r="E235" s="107"/>
      <c r="F235" s="108"/>
      <c r="G235" s="195" t="s">
        <v>1258</v>
      </c>
      <c r="H235" s="196"/>
      <c r="I235" s="196"/>
      <c r="J235" s="197"/>
      <c r="K235" s="30" t="s">
        <v>1247</v>
      </c>
      <c r="L235" s="30"/>
      <c r="M235" s="30"/>
      <c r="N235" s="30"/>
      <c r="O235" s="30"/>
      <c r="P235" s="30"/>
      <c r="Q235" s="145"/>
      <c r="R235" s="145"/>
      <c r="S235" s="30"/>
      <c r="T235" s="43"/>
      <c r="U235" s="42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64"/>
      <c r="AG235" s="63"/>
      <c r="AH235" s="132"/>
      <c r="AI235" s="132"/>
      <c r="AJ235" s="62"/>
      <c r="AK235" s="172"/>
      <c r="AL235" s="45"/>
      <c r="AM235" s="54"/>
      <c r="AN235" s="174"/>
      <c r="AO235" s="174"/>
      <c r="AP235" s="174"/>
      <c r="AQ235" s="173"/>
      <c r="AR235" s="81">
        <f>ROUND(Q236*$AI$20,0)</f>
        <v>341</v>
      </c>
      <c r="AS235" s="10"/>
    </row>
    <row r="236" spans="1:45" ht="14.1" x14ac:dyDescent="0.3">
      <c r="A236" s="7">
        <v>71</v>
      </c>
      <c r="B236" s="9">
        <v>8482</v>
      </c>
      <c r="C236" s="6" t="s">
        <v>3476</v>
      </c>
      <c r="D236" s="106"/>
      <c r="E236" s="107"/>
      <c r="F236" s="108"/>
      <c r="G236" s="198"/>
      <c r="H236" s="199"/>
      <c r="I236" s="199"/>
      <c r="J236" s="200"/>
      <c r="K236" s="1" t="s">
        <v>1246</v>
      </c>
      <c r="L236" s="1"/>
      <c r="M236" s="1"/>
      <c r="N236" s="1"/>
      <c r="O236" s="1"/>
      <c r="P236" s="1"/>
      <c r="Q236" s="201">
        <f>'26障害児入所施設(基本２)'!$Q$236</f>
        <v>487</v>
      </c>
      <c r="R236" s="201"/>
      <c r="S236" s="1" t="s">
        <v>853</v>
      </c>
      <c r="T236" s="38"/>
      <c r="U236" s="39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71"/>
      <c r="AG236" s="61"/>
      <c r="AH236" s="51"/>
      <c r="AI236" s="51"/>
      <c r="AJ236" s="71"/>
      <c r="AK236" s="202" t="s">
        <v>1387</v>
      </c>
      <c r="AL236" s="140" t="s">
        <v>1220</v>
      </c>
      <c r="AM236" s="44" t="s">
        <v>1217</v>
      </c>
      <c r="AN236" s="135">
        <v>0.7</v>
      </c>
      <c r="AO236" s="135"/>
      <c r="AP236" s="135"/>
      <c r="AQ236" s="137"/>
      <c r="AR236" s="81">
        <f>ROUND(ROUND(Q236*$AI$20,0)*AN236,0)</f>
        <v>239</v>
      </c>
      <c r="AS236" s="10"/>
    </row>
    <row r="237" spans="1:45" ht="14.1" x14ac:dyDescent="0.3">
      <c r="A237" s="7">
        <v>71</v>
      </c>
      <c r="B237" s="9" t="s">
        <v>369</v>
      </c>
      <c r="C237" s="6" t="s">
        <v>3475</v>
      </c>
      <c r="D237" s="106"/>
      <c r="E237" s="107"/>
      <c r="F237" s="108"/>
      <c r="G237" s="198"/>
      <c r="H237" s="199"/>
      <c r="I237" s="199"/>
      <c r="J237" s="200"/>
      <c r="K237" s="1"/>
      <c r="L237" s="119"/>
      <c r="M237" s="119"/>
      <c r="N237" s="119"/>
      <c r="O237" s="119"/>
      <c r="P237" s="119"/>
      <c r="Q237" s="171"/>
      <c r="R237" s="171"/>
      <c r="S237" s="1"/>
      <c r="T237" s="38"/>
      <c r="U237" s="39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71"/>
      <c r="AG237" s="106"/>
      <c r="AH237" s="122"/>
      <c r="AI237" s="134"/>
      <c r="AJ237" s="138"/>
      <c r="AK237" s="203"/>
      <c r="AL237" s="40" t="s">
        <v>1219</v>
      </c>
      <c r="AM237" s="46" t="s">
        <v>1217</v>
      </c>
      <c r="AN237" s="128">
        <v>0.5</v>
      </c>
      <c r="AO237" s="135"/>
      <c r="AP237" s="135"/>
      <c r="AQ237" s="137"/>
      <c r="AR237" s="81">
        <f>ROUND(ROUND(Q236*$AI$20,0)*AN237,0)</f>
        <v>171</v>
      </c>
      <c r="AS237" s="10"/>
    </row>
    <row r="238" spans="1:45" ht="14.1" x14ac:dyDescent="0.3">
      <c r="A238" s="7">
        <v>71</v>
      </c>
      <c r="B238" s="9" t="s">
        <v>368</v>
      </c>
      <c r="C238" s="6" t="s">
        <v>3474</v>
      </c>
      <c r="D238" s="106"/>
      <c r="E238" s="107"/>
      <c r="F238" s="108"/>
      <c r="G238" s="198"/>
      <c r="H238" s="199"/>
      <c r="I238" s="199"/>
      <c r="J238" s="200"/>
      <c r="K238" s="1"/>
      <c r="L238" s="119"/>
      <c r="M238" s="119"/>
      <c r="N238" s="119"/>
      <c r="O238" s="119"/>
      <c r="P238" s="119"/>
      <c r="Q238" s="171"/>
      <c r="R238" s="171"/>
      <c r="S238" s="1"/>
      <c r="T238" s="38"/>
      <c r="U238" s="39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71"/>
      <c r="AG238" s="106"/>
      <c r="AH238" s="122"/>
      <c r="AI238" s="134"/>
      <c r="AJ238" s="138"/>
      <c r="AK238" s="140"/>
      <c r="AL238" s="55"/>
      <c r="AM238" s="44"/>
      <c r="AN238" s="135"/>
      <c r="AO238" s="204" t="s">
        <v>1218</v>
      </c>
      <c r="AP238" s="44">
        <v>5</v>
      </c>
      <c r="AQ238" s="161" t="s">
        <v>1385</v>
      </c>
      <c r="AR238" s="81">
        <f>ROUND(Q236*$AI$20,0)-AP238</f>
        <v>336</v>
      </c>
      <c r="AS238" s="10"/>
    </row>
    <row r="239" spans="1:45" ht="14.1" x14ac:dyDescent="0.3">
      <c r="A239" s="7">
        <v>71</v>
      </c>
      <c r="B239" s="9" t="s">
        <v>367</v>
      </c>
      <c r="C239" s="6" t="s">
        <v>3473</v>
      </c>
      <c r="D239" s="106"/>
      <c r="E239" s="107"/>
      <c r="F239" s="108"/>
      <c r="G239" s="198"/>
      <c r="H239" s="199"/>
      <c r="I239" s="199"/>
      <c r="J239" s="200"/>
      <c r="K239" s="1"/>
      <c r="L239" s="119"/>
      <c r="M239" s="119"/>
      <c r="N239" s="119"/>
      <c r="O239" s="119"/>
      <c r="P239" s="119"/>
      <c r="Q239" s="171"/>
      <c r="R239" s="171"/>
      <c r="S239" s="1"/>
      <c r="T239" s="38"/>
      <c r="U239" s="39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71"/>
      <c r="AG239" s="106"/>
      <c r="AH239" s="122"/>
      <c r="AI239" s="134"/>
      <c r="AJ239" s="138"/>
      <c r="AK239" s="202" t="s">
        <v>1387</v>
      </c>
      <c r="AL239" s="140" t="s">
        <v>1220</v>
      </c>
      <c r="AM239" s="44" t="s">
        <v>1217</v>
      </c>
      <c r="AN239" s="135">
        <v>0.7</v>
      </c>
      <c r="AO239" s="205"/>
      <c r="AP239" s="134"/>
      <c r="AQ239" s="138"/>
      <c r="AR239" s="81">
        <f>ROUND(ROUND(Q236*$AI$20,0)*AN239,0)-AP238</f>
        <v>234</v>
      </c>
      <c r="AS239" s="10"/>
    </row>
    <row r="240" spans="1:45" ht="14.1" x14ac:dyDescent="0.3">
      <c r="A240" s="7">
        <v>71</v>
      </c>
      <c r="B240" s="9" t="s">
        <v>366</v>
      </c>
      <c r="C240" s="6" t="s">
        <v>3472</v>
      </c>
      <c r="D240" s="106"/>
      <c r="E240" s="107"/>
      <c r="F240" s="108"/>
      <c r="G240" s="198"/>
      <c r="H240" s="199"/>
      <c r="I240" s="199"/>
      <c r="J240" s="200"/>
      <c r="K240" s="1"/>
      <c r="L240" s="119"/>
      <c r="M240" s="119"/>
      <c r="N240" s="119"/>
      <c r="O240" s="119"/>
      <c r="P240" s="119"/>
      <c r="Q240" s="171"/>
      <c r="R240" s="171"/>
      <c r="S240" s="1"/>
      <c r="T240" s="38"/>
      <c r="U240" s="39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71"/>
      <c r="AG240" s="106"/>
      <c r="AH240" s="122"/>
      <c r="AI240" s="134"/>
      <c r="AJ240" s="138"/>
      <c r="AK240" s="203"/>
      <c r="AL240" s="40" t="s">
        <v>1219</v>
      </c>
      <c r="AM240" s="46" t="s">
        <v>1217</v>
      </c>
      <c r="AN240" s="128">
        <v>0.5</v>
      </c>
      <c r="AO240" s="206"/>
      <c r="AP240" s="127"/>
      <c r="AQ240" s="136"/>
      <c r="AR240" s="81">
        <f>ROUND(ROUND(Q236*$AI$20,0)*AN240,0)-AP238</f>
        <v>166</v>
      </c>
      <c r="AS240" s="10"/>
    </row>
    <row r="241" spans="1:45" ht="14.1" x14ac:dyDescent="0.3">
      <c r="A241" s="7">
        <v>71</v>
      </c>
      <c r="B241" s="9">
        <v>8483</v>
      </c>
      <c r="C241" s="6" t="s">
        <v>3471</v>
      </c>
      <c r="D241" s="106"/>
      <c r="E241" s="107"/>
      <c r="F241" s="108"/>
      <c r="G241" s="198"/>
      <c r="H241" s="199"/>
      <c r="I241" s="199"/>
      <c r="J241" s="200"/>
      <c r="K241" s="1"/>
      <c r="L241" s="1"/>
      <c r="M241" s="1"/>
      <c r="N241" s="1"/>
      <c r="O241" s="1"/>
      <c r="P241" s="1"/>
      <c r="Q241" s="177"/>
      <c r="R241" s="177"/>
      <c r="S241" s="119"/>
      <c r="T241" s="38"/>
      <c r="U241" s="140" t="s">
        <v>1393</v>
      </c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141"/>
      <c r="AG241" s="61"/>
      <c r="AH241" s="51"/>
      <c r="AI241" s="51"/>
      <c r="AJ241" s="71"/>
      <c r="AK241" s="140"/>
      <c r="AL241" s="55"/>
      <c r="AM241" s="44"/>
      <c r="AN241" s="135"/>
      <c r="AO241" s="135"/>
      <c r="AP241" s="135"/>
      <c r="AQ241" s="137"/>
      <c r="AR241" s="81">
        <f>ROUND(ROUND(Q236*AD242,0)*$AI$20,0)</f>
        <v>329</v>
      </c>
      <c r="AS241" s="10"/>
    </row>
    <row r="242" spans="1:45" ht="14.1" x14ac:dyDescent="0.3">
      <c r="A242" s="7">
        <v>71</v>
      </c>
      <c r="B242" s="9">
        <v>8484</v>
      </c>
      <c r="C242" s="6" t="s">
        <v>3470</v>
      </c>
      <c r="D242" s="106"/>
      <c r="E242" s="107"/>
      <c r="F242" s="108"/>
      <c r="G242" s="39"/>
      <c r="H242" s="1"/>
      <c r="I242" s="1"/>
      <c r="J242" s="38"/>
      <c r="K242" s="119"/>
      <c r="L242" s="119"/>
      <c r="M242" s="119"/>
      <c r="N242" s="119"/>
      <c r="O242" s="119"/>
      <c r="P242" s="1"/>
      <c r="Q242" s="177"/>
      <c r="R242" s="177"/>
      <c r="S242" s="119"/>
      <c r="T242" s="38"/>
      <c r="U242" s="61" t="s">
        <v>1391</v>
      </c>
      <c r="V242" s="51"/>
      <c r="W242" s="51"/>
      <c r="X242" s="51"/>
      <c r="Y242" s="51"/>
      <c r="Z242" s="51"/>
      <c r="AA242" s="51"/>
      <c r="AB242" s="51"/>
      <c r="AC242" s="122" t="s">
        <v>1217</v>
      </c>
      <c r="AD242" s="207">
        <v>0.96499999999999997</v>
      </c>
      <c r="AE242" s="207"/>
      <c r="AF242" s="71"/>
      <c r="AG242" s="61"/>
      <c r="AH242" s="51"/>
      <c r="AI242" s="51"/>
      <c r="AJ242" s="71"/>
      <c r="AK242" s="202" t="s">
        <v>1387</v>
      </c>
      <c r="AL242" s="140" t="s">
        <v>1220</v>
      </c>
      <c r="AM242" s="44" t="s">
        <v>1217</v>
      </c>
      <c r="AN242" s="135">
        <v>0.7</v>
      </c>
      <c r="AO242" s="135"/>
      <c r="AP242" s="135"/>
      <c r="AQ242" s="137"/>
      <c r="AR242" s="81">
        <f>ROUND(ROUND(ROUND(Q236*AD242:AD242,0)*$AI$20,0)*AN242,0)</f>
        <v>230</v>
      </c>
      <c r="AS242" s="10"/>
    </row>
    <row r="243" spans="1:45" ht="14.1" x14ac:dyDescent="0.3">
      <c r="A243" s="7">
        <v>71</v>
      </c>
      <c r="B243" s="9" t="s">
        <v>365</v>
      </c>
      <c r="C243" s="6" t="s">
        <v>3469</v>
      </c>
      <c r="D243" s="106"/>
      <c r="E243" s="107"/>
      <c r="F243" s="108"/>
      <c r="G243" s="39"/>
      <c r="H243" s="1"/>
      <c r="I243" s="1"/>
      <c r="J243" s="38"/>
      <c r="K243" s="1"/>
      <c r="L243" s="119"/>
      <c r="M243" s="119"/>
      <c r="N243" s="119"/>
      <c r="O243" s="119"/>
      <c r="P243" s="119"/>
      <c r="Q243" s="171"/>
      <c r="R243" s="171"/>
      <c r="S243" s="1"/>
      <c r="T243" s="38"/>
      <c r="U243" s="39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71"/>
      <c r="AG243" s="106"/>
      <c r="AH243" s="122"/>
      <c r="AI243" s="134"/>
      <c r="AJ243" s="138"/>
      <c r="AK243" s="203"/>
      <c r="AL243" s="40" t="s">
        <v>1219</v>
      </c>
      <c r="AM243" s="46" t="s">
        <v>1217</v>
      </c>
      <c r="AN243" s="128">
        <v>0.5</v>
      </c>
      <c r="AO243" s="135"/>
      <c r="AP243" s="135"/>
      <c r="AQ243" s="137"/>
      <c r="AR243" s="81">
        <f>ROUND(ROUND(ROUND(Q236*AD242,0)*$AI$20,0)*AN243,0)</f>
        <v>165</v>
      </c>
      <c r="AS243" s="10"/>
    </row>
    <row r="244" spans="1:45" ht="14.1" x14ac:dyDescent="0.3">
      <c r="A244" s="7">
        <v>71</v>
      </c>
      <c r="B244" s="9" t="s">
        <v>364</v>
      </c>
      <c r="C244" s="6" t="s">
        <v>3468</v>
      </c>
      <c r="D244" s="106"/>
      <c r="E244" s="107"/>
      <c r="F244" s="108"/>
      <c r="G244" s="39"/>
      <c r="H244" s="1"/>
      <c r="I244" s="1"/>
      <c r="J244" s="38"/>
      <c r="K244" s="1"/>
      <c r="L244" s="119"/>
      <c r="M244" s="119"/>
      <c r="N244" s="119"/>
      <c r="O244" s="119"/>
      <c r="P244" s="119"/>
      <c r="Q244" s="171"/>
      <c r="R244" s="171"/>
      <c r="S244" s="1"/>
      <c r="T244" s="38"/>
      <c r="U244" s="39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1"/>
      <c r="AG244" s="106"/>
      <c r="AH244" s="122"/>
      <c r="AI244" s="134"/>
      <c r="AJ244" s="138"/>
      <c r="AK244" s="140"/>
      <c r="AL244" s="55"/>
      <c r="AM244" s="44"/>
      <c r="AN244" s="135"/>
      <c r="AO244" s="204" t="s">
        <v>1218</v>
      </c>
      <c r="AP244" s="44">
        <v>5</v>
      </c>
      <c r="AQ244" s="161" t="s">
        <v>1385</v>
      </c>
      <c r="AR244" s="81">
        <f>ROUND(ROUND(Q236*AD242,0)*$AI$20,0)-AP244</f>
        <v>324</v>
      </c>
      <c r="AS244" s="10"/>
    </row>
    <row r="245" spans="1:45" ht="14.1" x14ac:dyDescent="0.3">
      <c r="A245" s="7">
        <v>71</v>
      </c>
      <c r="B245" s="9" t="s">
        <v>363</v>
      </c>
      <c r="C245" s="6" t="s">
        <v>3467</v>
      </c>
      <c r="D245" s="106"/>
      <c r="E245" s="107"/>
      <c r="F245" s="108"/>
      <c r="G245" s="39"/>
      <c r="H245" s="1"/>
      <c r="I245" s="1"/>
      <c r="J245" s="38"/>
      <c r="K245" s="1"/>
      <c r="L245" s="119"/>
      <c r="M245" s="119"/>
      <c r="N245" s="119"/>
      <c r="O245" s="119"/>
      <c r="P245" s="119"/>
      <c r="Q245" s="171"/>
      <c r="R245" s="171"/>
      <c r="S245" s="1"/>
      <c r="T245" s="38"/>
      <c r="U245" s="39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71"/>
      <c r="AG245" s="106"/>
      <c r="AH245" s="122"/>
      <c r="AI245" s="134"/>
      <c r="AJ245" s="138"/>
      <c r="AK245" s="202" t="s">
        <v>1387</v>
      </c>
      <c r="AL245" s="140" t="s">
        <v>1220</v>
      </c>
      <c r="AM245" s="44" t="s">
        <v>1217</v>
      </c>
      <c r="AN245" s="135">
        <v>0.7</v>
      </c>
      <c r="AO245" s="205"/>
      <c r="AP245" s="134"/>
      <c r="AQ245" s="138"/>
      <c r="AR245" s="81">
        <f>ROUND(ROUND(ROUND(Q236*AD242,0)*$AI$20,0)*AN245,0)-AP244</f>
        <v>225</v>
      </c>
      <c r="AS245" s="10"/>
    </row>
    <row r="246" spans="1:45" ht="14.1" x14ac:dyDescent="0.3">
      <c r="A246" s="7">
        <v>71</v>
      </c>
      <c r="B246" s="9" t="s">
        <v>362</v>
      </c>
      <c r="C246" s="6" t="s">
        <v>3466</v>
      </c>
      <c r="D246" s="106"/>
      <c r="E246" s="107"/>
      <c r="F246" s="108"/>
      <c r="G246" s="39"/>
      <c r="H246" s="1"/>
      <c r="I246" s="1"/>
      <c r="J246" s="38"/>
      <c r="K246" s="1"/>
      <c r="L246" s="119"/>
      <c r="M246" s="119"/>
      <c r="N246" s="119"/>
      <c r="O246" s="119"/>
      <c r="P246" s="119"/>
      <c r="Q246" s="171"/>
      <c r="R246" s="171"/>
      <c r="S246" s="1"/>
      <c r="T246" s="38"/>
      <c r="U246" s="39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71"/>
      <c r="AG246" s="106"/>
      <c r="AH246" s="122"/>
      <c r="AI246" s="134"/>
      <c r="AJ246" s="138"/>
      <c r="AK246" s="203"/>
      <c r="AL246" s="40" t="s">
        <v>1219</v>
      </c>
      <c r="AM246" s="46" t="s">
        <v>1217</v>
      </c>
      <c r="AN246" s="128">
        <v>0.5</v>
      </c>
      <c r="AO246" s="206"/>
      <c r="AP246" s="127"/>
      <c r="AQ246" s="136"/>
      <c r="AR246" s="81">
        <f>ROUND(ROUND(ROUND(Q236*AD242,0)*$AI$20,0)*AN246,0)-AP244</f>
        <v>160</v>
      </c>
      <c r="AS246" s="10"/>
    </row>
    <row r="247" spans="1:45" ht="14.1" x14ac:dyDescent="0.3">
      <c r="A247" s="7">
        <v>71</v>
      </c>
      <c r="B247" s="9">
        <v>8485</v>
      </c>
      <c r="C247" s="6" t="s">
        <v>3465</v>
      </c>
      <c r="D247" s="106"/>
      <c r="E247" s="107"/>
      <c r="F247" s="108"/>
      <c r="G247" s="39"/>
      <c r="H247" s="1"/>
      <c r="I247" s="1"/>
      <c r="J247" s="58"/>
      <c r="K247" s="42" t="s">
        <v>1245</v>
      </c>
      <c r="L247" s="54"/>
      <c r="M247" s="54"/>
      <c r="N247" s="54"/>
      <c r="O247" s="54"/>
      <c r="P247" s="54"/>
      <c r="Q247" s="176"/>
      <c r="R247" s="176"/>
      <c r="S247" s="30"/>
      <c r="T247" s="43"/>
      <c r="U247" s="42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64"/>
      <c r="AG247" s="63"/>
      <c r="AH247" s="132"/>
      <c r="AI247" s="132"/>
      <c r="AJ247" s="62"/>
      <c r="AK247" s="172"/>
      <c r="AL247" s="45"/>
      <c r="AM247" s="54"/>
      <c r="AN247" s="174"/>
      <c r="AO247" s="174"/>
      <c r="AP247" s="174"/>
      <c r="AQ247" s="173"/>
      <c r="AR247" s="81">
        <f>ROUND(Q248*$AI$20,0)</f>
        <v>605</v>
      </c>
      <c r="AS247" s="10"/>
    </row>
    <row r="248" spans="1:45" ht="14.1" x14ac:dyDescent="0.3">
      <c r="A248" s="7">
        <v>71</v>
      </c>
      <c r="B248" s="9">
        <v>8486</v>
      </c>
      <c r="C248" s="6" t="s">
        <v>3464</v>
      </c>
      <c r="D248" s="106"/>
      <c r="E248" s="107"/>
      <c r="F248" s="108"/>
      <c r="G248" s="39"/>
      <c r="H248" s="1"/>
      <c r="I248" s="1"/>
      <c r="J248" s="58"/>
      <c r="K248" s="59"/>
      <c r="L248" s="119"/>
      <c r="M248" s="119"/>
      <c r="N248" s="119"/>
      <c r="O248" s="119"/>
      <c r="P248" s="119"/>
      <c r="Q248" s="201">
        <f>'26障害児入所施設(基本２)'!$Q$248</f>
        <v>864</v>
      </c>
      <c r="R248" s="201"/>
      <c r="S248" s="1" t="s">
        <v>853</v>
      </c>
      <c r="T248" s="38"/>
      <c r="U248" s="39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71"/>
      <c r="AG248" s="61"/>
      <c r="AH248" s="51"/>
      <c r="AI248" s="51"/>
      <c r="AJ248" s="71"/>
      <c r="AK248" s="202" t="s">
        <v>1387</v>
      </c>
      <c r="AL248" s="140" t="s">
        <v>1220</v>
      </c>
      <c r="AM248" s="44" t="s">
        <v>1217</v>
      </c>
      <c r="AN248" s="135">
        <v>0.7</v>
      </c>
      <c r="AO248" s="135"/>
      <c r="AP248" s="135"/>
      <c r="AQ248" s="137"/>
      <c r="AR248" s="81">
        <f>ROUND(ROUND(Q248*$AI$20,0)*AN248,0)</f>
        <v>424</v>
      </c>
      <c r="AS248" s="10"/>
    </row>
    <row r="249" spans="1:45" ht="14.1" x14ac:dyDescent="0.3">
      <c r="A249" s="7">
        <v>71</v>
      </c>
      <c r="B249" s="9" t="s">
        <v>361</v>
      </c>
      <c r="C249" s="6" t="s">
        <v>3463</v>
      </c>
      <c r="D249" s="106"/>
      <c r="E249" s="107"/>
      <c r="F249" s="108"/>
      <c r="G249" s="39"/>
      <c r="H249" s="1"/>
      <c r="I249" s="1"/>
      <c r="J249" s="38"/>
      <c r="K249" s="39"/>
      <c r="L249" s="119"/>
      <c r="M249" s="119"/>
      <c r="N249" s="119"/>
      <c r="O249" s="119"/>
      <c r="P249" s="119"/>
      <c r="Q249" s="171"/>
      <c r="R249" s="171"/>
      <c r="S249" s="1"/>
      <c r="T249" s="38"/>
      <c r="U249" s="39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71"/>
      <c r="AG249" s="106"/>
      <c r="AH249" s="122"/>
      <c r="AI249" s="134"/>
      <c r="AJ249" s="138"/>
      <c r="AK249" s="203"/>
      <c r="AL249" s="40" t="s">
        <v>1219</v>
      </c>
      <c r="AM249" s="46" t="s">
        <v>1217</v>
      </c>
      <c r="AN249" s="128">
        <v>0.5</v>
      </c>
      <c r="AO249" s="135"/>
      <c r="AP249" s="135"/>
      <c r="AQ249" s="137"/>
      <c r="AR249" s="81">
        <f>ROUND(ROUND(Q248*$AI$20,0)*AN249,0)</f>
        <v>303</v>
      </c>
      <c r="AS249" s="10"/>
    </row>
    <row r="250" spans="1:45" ht="14.1" x14ac:dyDescent="0.3">
      <c r="A250" s="7">
        <v>71</v>
      </c>
      <c r="B250" s="9" t="s">
        <v>360</v>
      </c>
      <c r="C250" s="6" t="s">
        <v>3462</v>
      </c>
      <c r="D250" s="106"/>
      <c r="E250" s="107"/>
      <c r="F250" s="108"/>
      <c r="G250" s="39"/>
      <c r="H250" s="1"/>
      <c r="I250" s="1"/>
      <c r="J250" s="38"/>
      <c r="K250" s="39"/>
      <c r="L250" s="119"/>
      <c r="M250" s="119"/>
      <c r="N250" s="119"/>
      <c r="O250" s="119"/>
      <c r="P250" s="119"/>
      <c r="Q250" s="171"/>
      <c r="R250" s="171"/>
      <c r="S250" s="1"/>
      <c r="T250" s="38"/>
      <c r="U250" s="39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71"/>
      <c r="AG250" s="106"/>
      <c r="AH250" s="122"/>
      <c r="AI250" s="134"/>
      <c r="AJ250" s="138"/>
      <c r="AK250" s="140"/>
      <c r="AL250" s="55"/>
      <c r="AM250" s="44"/>
      <c r="AN250" s="135"/>
      <c r="AO250" s="204" t="s">
        <v>1218</v>
      </c>
      <c r="AP250" s="44">
        <v>5</v>
      </c>
      <c r="AQ250" s="161" t="s">
        <v>1385</v>
      </c>
      <c r="AR250" s="81">
        <f>ROUND(Q248*$AI$20,0)-AP250</f>
        <v>600</v>
      </c>
      <c r="AS250" s="10"/>
    </row>
    <row r="251" spans="1:45" ht="14.1" x14ac:dyDescent="0.3">
      <c r="A251" s="7">
        <v>71</v>
      </c>
      <c r="B251" s="9" t="s">
        <v>359</v>
      </c>
      <c r="C251" s="6" t="s">
        <v>3461</v>
      </c>
      <c r="D251" s="106"/>
      <c r="E251" s="107"/>
      <c r="F251" s="108"/>
      <c r="G251" s="39"/>
      <c r="H251" s="1"/>
      <c r="I251" s="1"/>
      <c r="J251" s="38"/>
      <c r="K251" s="39"/>
      <c r="L251" s="119"/>
      <c r="M251" s="119"/>
      <c r="N251" s="119"/>
      <c r="O251" s="119"/>
      <c r="P251" s="119"/>
      <c r="Q251" s="171"/>
      <c r="R251" s="171"/>
      <c r="S251" s="1"/>
      <c r="T251" s="38"/>
      <c r="U251" s="39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71"/>
      <c r="AG251" s="106"/>
      <c r="AH251" s="122"/>
      <c r="AI251" s="134"/>
      <c r="AJ251" s="138"/>
      <c r="AK251" s="202" t="s">
        <v>1387</v>
      </c>
      <c r="AL251" s="140" t="s">
        <v>1220</v>
      </c>
      <c r="AM251" s="44" t="s">
        <v>1217</v>
      </c>
      <c r="AN251" s="135">
        <v>0.7</v>
      </c>
      <c r="AO251" s="205"/>
      <c r="AP251" s="134"/>
      <c r="AQ251" s="138"/>
      <c r="AR251" s="81">
        <f>ROUND(ROUND(Q248*$AI$20,0)*AN251,0)-AP250</f>
        <v>419</v>
      </c>
      <c r="AS251" s="10"/>
    </row>
    <row r="252" spans="1:45" ht="14.1" x14ac:dyDescent="0.3">
      <c r="A252" s="7">
        <v>71</v>
      </c>
      <c r="B252" s="9" t="s">
        <v>358</v>
      </c>
      <c r="C252" s="6" t="s">
        <v>3460</v>
      </c>
      <c r="D252" s="106"/>
      <c r="E252" s="107"/>
      <c r="F252" s="108"/>
      <c r="G252" s="39"/>
      <c r="H252" s="1"/>
      <c r="I252" s="1"/>
      <c r="J252" s="38"/>
      <c r="K252" s="39"/>
      <c r="L252" s="119"/>
      <c r="M252" s="119"/>
      <c r="N252" s="119"/>
      <c r="O252" s="119"/>
      <c r="P252" s="119"/>
      <c r="Q252" s="171"/>
      <c r="R252" s="171"/>
      <c r="S252" s="1"/>
      <c r="T252" s="38"/>
      <c r="U252" s="37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139"/>
      <c r="AG252" s="106"/>
      <c r="AH252" s="122"/>
      <c r="AI252" s="134"/>
      <c r="AJ252" s="138"/>
      <c r="AK252" s="203"/>
      <c r="AL252" s="40" t="s">
        <v>1219</v>
      </c>
      <c r="AM252" s="46" t="s">
        <v>1217</v>
      </c>
      <c r="AN252" s="128">
        <v>0.5</v>
      </c>
      <c r="AO252" s="206"/>
      <c r="AP252" s="127"/>
      <c r="AQ252" s="136"/>
      <c r="AR252" s="81">
        <f>ROUND(ROUND(Q248*$AI$20,0)*AN252,0)-AP250</f>
        <v>298</v>
      </c>
      <c r="AS252" s="10"/>
    </row>
    <row r="253" spans="1:45" ht="14.1" x14ac:dyDescent="0.3">
      <c r="A253" s="7">
        <v>71</v>
      </c>
      <c r="B253" s="9">
        <v>8487</v>
      </c>
      <c r="C253" s="6" t="s">
        <v>3459</v>
      </c>
      <c r="D253" s="106"/>
      <c r="E253" s="107"/>
      <c r="F253" s="108"/>
      <c r="G253" s="39"/>
      <c r="H253" s="1"/>
      <c r="I253" s="1"/>
      <c r="J253" s="58"/>
      <c r="K253" s="59"/>
      <c r="L253" s="119"/>
      <c r="M253" s="119"/>
      <c r="N253" s="119"/>
      <c r="O253" s="119"/>
      <c r="P253" s="119"/>
      <c r="Q253" s="171"/>
      <c r="R253" s="171"/>
      <c r="S253" s="1"/>
      <c r="T253" s="38"/>
      <c r="U253" s="61" t="s">
        <v>1393</v>
      </c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71"/>
      <c r="AG253" s="61"/>
      <c r="AH253" s="51"/>
      <c r="AI253" s="51"/>
      <c r="AJ253" s="71"/>
      <c r="AK253" s="140"/>
      <c r="AL253" s="55"/>
      <c r="AM253" s="44"/>
      <c r="AN253" s="135"/>
      <c r="AO253" s="135"/>
      <c r="AP253" s="135"/>
      <c r="AQ253" s="137"/>
      <c r="AR253" s="81">
        <f>ROUND(ROUND(Q248*AD254,0)*$AI$20,0)</f>
        <v>584</v>
      </c>
      <c r="AS253" s="10"/>
    </row>
    <row r="254" spans="1:45" ht="14.1" x14ac:dyDescent="0.3">
      <c r="A254" s="7">
        <v>71</v>
      </c>
      <c r="B254" s="9">
        <v>8488</v>
      </c>
      <c r="C254" s="6" t="s">
        <v>3458</v>
      </c>
      <c r="D254" s="106"/>
      <c r="E254" s="107"/>
      <c r="F254" s="108"/>
      <c r="G254" s="39"/>
      <c r="H254" s="1"/>
      <c r="I254" s="1"/>
      <c r="J254" s="58"/>
      <c r="K254" s="59"/>
      <c r="L254" s="119"/>
      <c r="M254" s="119"/>
      <c r="N254" s="119"/>
      <c r="O254" s="119"/>
      <c r="P254" s="119"/>
      <c r="Q254" s="171"/>
      <c r="R254" s="171"/>
      <c r="S254" s="1"/>
      <c r="T254" s="38"/>
      <c r="U254" s="61" t="s">
        <v>1391</v>
      </c>
      <c r="V254" s="51"/>
      <c r="W254" s="51"/>
      <c r="X254" s="51"/>
      <c r="Y254" s="51"/>
      <c r="Z254" s="51"/>
      <c r="AA254" s="51"/>
      <c r="AB254" s="51"/>
      <c r="AC254" s="122" t="s">
        <v>1217</v>
      </c>
      <c r="AD254" s="207">
        <v>0.96499999999999997</v>
      </c>
      <c r="AE254" s="207"/>
      <c r="AF254" s="71"/>
      <c r="AG254" s="61"/>
      <c r="AH254" s="51"/>
      <c r="AI254" s="51"/>
      <c r="AJ254" s="71"/>
      <c r="AK254" s="202" t="s">
        <v>1387</v>
      </c>
      <c r="AL254" s="140" t="s">
        <v>1220</v>
      </c>
      <c r="AM254" s="44" t="s">
        <v>1217</v>
      </c>
      <c r="AN254" s="135">
        <v>0.7</v>
      </c>
      <c r="AO254" s="135"/>
      <c r="AP254" s="135"/>
      <c r="AQ254" s="137"/>
      <c r="AR254" s="81">
        <f>ROUND(ROUND(ROUND(Q248*AD254:AD254,0)*$AI$20,0)*AN254,0)</f>
        <v>409</v>
      </c>
      <c r="AS254" s="10"/>
    </row>
    <row r="255" spans="1:45" ht="14.1" x14ac:dyDescent="0.3">
      <c r="A255" s="7">
        <v>71</v>
      </c>
      <c r="B255" s="9" t="s">
        <v>357</v>
      </c>
      <c r="C255" s="6" t="s">
        <v>3457</v>
      </c>
      <c r="D255" s="106"/>
      <c r="E255" s="107"/>
      <c r="F255" s="108"/>
      <c r="G255" s="39"/>
      <c r="H255" s="1"/>
      <c r="I255" s="1"/>
      <c r="J255" s="38"/>
      <c r="K255" s="39"/>
      <c r="L255" s="119"/>
      <c r="M255" s="119"/>
      <c r="N255" s="119"/>
      <c r="O255" s="119"/>
      <c r="P255" s="119"/>
      <c r="Q255" s="171"/>
      <c r="R255" s="171"/>
      <c r="S255" s="1"/>
      <c r="T255" s="38"/>
      <c r="U255" s="39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71"/>
      <c r="AG255" s="106"/>
      <c r="AH255" s="122"/>
      <c r="AI255" s="134"/>
      <c r="AJ255" s="138"/>
      <c r="AK255" s="203"/>
      <c r="AL255" s="40" t="s">
        <v>1219</v>
      </c>
      <c r="AM255" s="46" t="s">
        <v>1217</v>
      </c>
      <c r="AN255" s="128">
        <v>0.5</v>
      </c>
      <c r="AO255" s="135"/>
      <c r="AP255" s="135"/>
      <c r="AQ255" s="137"/>
      <c r="AR255" s="81">
        <f>ROUND(ROUND(ROUND(Q248*AD254,0)*$AI$20,0)*AN255,0)</f>
        <v>292</v>
      </c>
      <c r="AS255" s="10"/>
    </row>
    <row r="256" spans="1:45" ht="14.1" x14ac:dyDescent="0.3">
      <c r="A256" s="7">
        <v>71</v>
      </c>
      <c r="B256" s="9" t="s">
        <v>356</v>
      </c>
      <c r="C256" s="6" t="s">
        <v>3456</v>
      </c>
      <c r="D256" s="106"/>
      <c r="E256" s="107"/>
      <c r="F256" s="108"/>
      <c r="G256" s="39"/>
      <c r="H256" s="1"/>
      <c r="I256" s="1"/>
      <c r="J256" s="38"/>
      <c r="K256" s="39"/>
      <c r="L256" s="119"/>
      <c r="M256" s="119"/>
      <c r="N256" s="119"/>
      <c r="O256" s="119"/>
      <c r="P256" s="119"/>
      <c r="Q256" s="171"/>
      <c r="R256" s="171"/>
      <c r="S256" s="1"/>
      <c r="T256" s="38"/>
      <c r="U256" s="39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71"/>
      <c r="AG256" s="106"/>
      <c r="AH256" s="122"/>
      <c r="AI256" s="134"/>
      <c r="AJ256" s="138"/>
      <c r="AK256" s="140"/>
      <c r="AL256" s="55"/>
      <c r="AM256" s="44"/>
      <c r="AN256" s="135"/>
      <c r="AO256" s="204" t="s">
        <v>1218</v>
      </c>
      <c r="AP256" s="44">
        <v>5</v>
      </c>
      <c r="AQ256" s="161" t="s">
        <v>1385</v>
      </c>
      <c r="AR256" s="81">
        <f>ROUND(ROUND(Q248*AD254,0)*$AI$20,0)-AP256</f>
        <v>579</v>
      </c>
      <c r="AS256" s="10"/>
    </row>
    <row r="257" spans="1:45" ht="14.1" x14ac:dyDescent="0.3">
      <c r="A257" s="7">
        <v>71</v>
      </c>
      <c r="B257" s="9" t="s">
        <v>355</v>
      </c>
      <c r="C257" s="6" t="s">
        <v>3455</v>
      </c>
      <c r="D257" s="106"/>
      <c r="E257" s="107"/>
      <c r="F257" s="108"/>
      <c r="G257" s="39"/>
      <c r="H257" s="1"/>
      <c r="I257" s="1"/>
      <c r="J257" s="38"/>
      <c r="K257" s="39"/>
      <c r="L257" s="119"/>
      <c r="M257" s="119"/>
      <c r="N257" s="119"/>
      <c r="O257" s="119"/>
      <c r="P257" s="119"/>
      <c r="Q257" s="171"/>
      <c r="R257" s="171"/>
      <c r="S257" s="1"/>
      <c r="T257" s="38"/>
      <c r="U257" s="39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71"/>
      <c r="AG257" s="106"/>
      <c r="AH257" s="122"/>
      <c r="AI257" s="134"/>
      <c r="AJ257" s="138"/>
      <c r="AK257" s="202" t="s">
        <v>1387</v>
      </c>
      <c r="AL257" s="140" t="s">
        <v>1220</v>
      </c>
      <c r="AM257" s="44" t="s">
        <v>1217</v>
      </c>
      <c r="AN257" s="135">
        <v>0.7</v>
      </c>
      <c r="AO257" s="205"/>
      <c r="AP257" s="134"/>
      <c r="AQ257" s="138"/>
      <c r="AR257" s="81">
        <f>ROUND(ROUND(ROUND(Q248*AD254,0)*$AI$20,0)*AN257,0)-AP256</f>
        <v>404</v>
      </c>
      <c r="AS257" s="10"/>
    </row>
    <row r="258" spans="1:45" ht="14.1" x14ac:dyDescent="0.3">
      <c r="A258" s="7">
        <v>71</v>
      </c>
      <c r="B258" s="9" t="s">
        <v>354</v>
      </c>
      <c r="C258" s="6" t="s">
        <v>3454</v>
      </c>
      <c r="D258" s="106"/>
      <c r="E258" s="107"/>
      <c r="F258" s="108"/>
      <c r="G258" s="39"/>
      <c r="H258" s="1"/>
      <c r="I258" s="1"/>
      <c r="J258" s="38"/>
      <c r="K258" s="37"/>
      <c r="L258" s="65"/>
      <c r="M258" s="65"/>
      <c r="N258" s="65"/>
      <c r="O258" s="65"/>
      <c r="P258" s="65"/>
      <c r="Q258" s="170"/>
      <c r="R258" s="170"/>
      <c r="S258" s="4"/>
      <c r="T258" s="17"/>
      <c r="U258" s="37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139"/>
      <c r="AG258" s="106"/>
      <c r="AH258" s="122"/>
      <c r="AI258" s="134"/>
      <c r="AJ258" s="138"/>
      <c r="AK258" s="203"/>
      <c r="AL258" s="40" t="s">
        <v>1219</v>
      </c>
      <c r="AM258" s="46" t="s">
        <v>1217</v>
      </c>
      <c r="AN258" s="128">
        <v>0.5</v>
      </c>
      <c r="AO258" s="206"/>
      <c r="AP258" s="127"/>
      <c r="AQ258" s="136"/>
      <c r="AR258" s="81">
        <f>ROUND(ROUND(ROUND(Q248*AD254,0)*$AI$20,0)*AN258,0)-AP256</f>
        <v>287</v>
      </c>
      <c r="AS258" s="10"/>
    </row>
    <row r="259" spans="1:45" ht="14.1" x14ac:dyDescent="0.3">
      <c r="A259" s="7">
        <v>71</v>
      </c>
      <c r="B259" s="9">
        <v>8489</v>
      </c>
      <c r="C259" s="6" t="s">
        <v>3453</v>
      </c>
      <c r="D259" s="106"/>
      <c r="E259" s="107"/>
      <c r="F259" s="108"/>
      <c r="G259" s="39"/>
      <c r="H259" s="1"/>
      <c r="I259" s="1"/>
      <c r="J259" s="58"/>
      <c r="K259" s="1" t="s">
        <v>1244</v>
      </c>
      <c r="L259" s="119"/>
      <c r="M259" s="119"/>
      <c r="N259" s="119"/>
      <c r="O259" s="119"/>
      <c r="P259" s="119"/>
      <c r="Q259" s="171"/>
      <c r="R259" s="171"/>
      <c r="S259" s="1"/>
      <c r="T259" s="1"/>
      <c r="U259" s="39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62"/>
      <c r="AG259" s="63"/>
      <c r="AH259" s="132"/>
      <c r="AI259" s="132"/>
      <c r="AJ259" s="62"/>
      <c r="AK259" s="172"/>
      <c r="AL259" s="45"/>
      <c r="AM259" s="54"/>
      <c r="AN259" s="174"/>
      <c r="AO259" s="174"/>
      <c r="AP259" s="174"/>
      <c r="AQ259" s="173"/>
      <c r="AR259" s="81">
        <f>ROUND(Q260*$AI$20,0)</f>
        <v>515</v>
      </c>
      <c r="AS259" s="10"/>
    </row>
    <row r="260" spans="1:45" ht="14.1" x14ac:dyDescent="0.3">
      <c r="A260" s="7">
        <v>71</v>
      </c>
      <c r="B260" s="9">
        <v>8490</v>
      </c>
      <c r="C260" s="6" t="s">
        <v>3452</v>
      </c>
      <c r="D260" s="106"/>
      <c r="E260" s="107"/>
      <c r="F260" s="108"/>
      <c r="G260" s="39"/>
      <c r="H260" s="1"/>
      <c r="I260" s="1"/>
      <c r="J260" s="58"/>
      <c r="K260" s="119"/>
      <c r="L260" s="119"/>
      <c r="M260" s="119"/>
      <c r="N260" s="119"/>
      <c r="O260" s="119"/>
      <c r="P260" s="119"/>
      <c r="Q260" s="201">
        <f>'26障害児入所施設(基本２)'!$Q$260</f>
        <v>736</v>
      </c>
      <c r="R260" s="201"/>
      <c r="S260" s="1" t="s">
        <v>853</v>
      </c>
      <c r="T260" s="38"/>
      <c r="U260" s="39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71"/>
      <c r="AG260" s="61"/>
      <c r="AH260" s="51"/>
      <c r="AI260" s="51"/>
      <c r="AJ260" s="71"/>
      <c r="AK260" s="202" t="s">
        <v>1387</v>
      </c>
      <c r="AL260" s="140" t="s">
        <v>1220</v>
      </c>
      <c r="AM260" s="44" t="s">
        <v>1217</v>
      </c>
      <c r="AN260" s="135">
        <v>0.7</v>
      </c>
      <c r="AO260" s="135"/>
      <c r="AP260" s="135"/>
      <c r="AQ260" s="137"/>
      <c r="AR260" s="81">
        <f>ROUND(ROUND(Q260*$AI$20,0)*AN260,0)</f>
        <v>361</v>
      </c>
      <c r="AS260" s="10"/>
    </row>
    <row r="261" spans="1:45" ht="14.1" x14ac:dyDescent="0.3">
      <c r="A261" s="7">
        <v>71</v>
      </c>
      <c r="B261" s="9" t="s">
        <v>353</v>
      </c>
      <c r="C261" s="6" t="s">
        <v>3451</v>
      </c>
      <c r="D261" s="106"/>
      <c r="E261" s="107"/>
      <c r="F261" s="108"/>
      <c r="G261" s="39"/>
      <c r="H261" s="1"/>
      <c r="I261" s="1"/>
      <c r="J261" s="38"/>
      <c r="K261" s="1"/>
      <c r="L261" s="119"/>
      <c r="M261" s="119"/>
      <c r="N261" s="119"/>
      <c r="O261" s="119"/>
      <c r="P261" s="119"/>
      <c r="Q261" s="171"/>
      <c r="R261" s="171"/>
      <c r="S261" s="1"/>
      <c r="T261" s="38"/>
      <c r="U261" s="39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71"/>
      <c r="AG261" s="106"/>
      <c r="AH261" s="122"/>
      <c r="AI261" s="134"/>
      <c r="AJ261" s="138"/>
      <c r="AK261" s="203"/>
      <c r="AL261" s="40" t="s">
        <v>1219</v>
      </c>
      <c r="AM261" s="46" t="s">
        <v>1217</v>
      </c>
      <c r="AN261" s="128">
        <v>0.5</v>
      </c>
      <c r="AO261" s="135"/>
      <c r="AP261" s="135"/>
      <c r="AQ261" s="137"/>
      <c r="AR261" s="81">
        <f>ROUND(ROUND(Q260*$AI$20,0)*AN261,0)</f>
        <v>258</v>
      </c>
      <c r="AS261" s="10"/>
    </row>
    <row r="262" spans="1:45" ht="14.1" x14ac:dyDescent="0.3">
      <c r="A262" s="7">
        <v>71</v>
      </c>
      <c r="B262" s="9" t="s">
        <v>352</v>
      </c>
      <c r="C262" s="6" t="s">
        <v>3450</v>
      </c>
      <c r="D262" s="106"/>
      <c r="E262" s="107"/>
      <c r="F262" s="108"/>
      <c r="G262" s="39"/>
      <c r="H262" s="1"/>
      <c r="I262" s="1"/>
      <c r="J262" s="38"/>
      <c r="K262" s="1"/>
      <c r="L262" s="119"/>
      <c r="M262" s="119"/>
      <c r="N262" s="119"/>
      <c r="O262" s="119"/>
      <c r="P262" s="119"/>
      <c r="Q262" s="171"/>
      <c r="R262" s="171"/>
      <c r="S262" s="1"/>
      <c r="T262" s="38"/>
      <c r="U262" s="39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71"/>
      <c r="AG262" s="106"/>
      <c r="AH262" s="122"/>
      <c r="AI262" s="134"/>
      <c r="AJ262" s="138"/>
      <c r="AK262" s="140"/>
      <c r="AL262" s="55"/>
      <c r="AM262" s="44"/>
      <c r="AN262" s="135"/>
      <c r="AO262" s="204" t="s">
        <v>1218</v>
      </c>
      <c r="AP262" s="44">
        <v>5</v>
      </c>
      <c r="AQ262" s="161" t="s">
        <v>1385</v>
      </c>
      <c r="AR262" s="81">
        <f>ROUND(Q260*$AI$20,0)-AP262</f>
        <v>510</v>
      </c>
      <c r="AS262" s="10"/>
    </row>
    <row r="263" spans="1:45" ht="14.1" x14ac:dyDescent="0.3">
      <c r="A263" s="7">
        <v>71</v>
      </c>
      <c r="B263" s="9" t="s">
        <v>351</v>
      </c>
      <c r="C263" s="6" t="s">
        <v>3449</v>
      </c>
      <c r="D263" s="106"/>
      <c r="E263" s="107"/>
      <c r="F263" s="108"/>
      <c r="G263" s="39"/>
      <c r="H263" s="1"/>
      <c r="I263" s="1"/>
      <c r="J263" s="38"/>
      <c r="K263" s="1"/>
      <c r="L263" s="119"/>
      <c r="M263" s="119"/>
      <c r="N263" s="119"/>
      <c r="O263" s="119"/>
      <c r="P263" s="119"/>
      <c r="Q263" s="171"/>
      <c r="R263" s="171"/>
      <c r="S263" s="1"/>
      <c r="T263" s="38"/>
      <c r="U263" s="39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71"/>
      <c r="AG263" s="106"/>
      <c r="AH263" s="122"/>
      <c r="AI263" s="134"/>
      <c r="AJ263" s="138"/>
      <c r="AK263" s="202" t="s">
        <v>1387</v>
      </c>
      <c r="AL263" s="140" t="s">
        <v>1220</v>
      </c>
      <c r="AM263" s="44" t="s">
        <v>1217</v>
      </c>
      <c r="AN263" s="135">
        <v>0.7</v>
      </c>
      <c r="AO263" s="205"/>
      <c r="AP263" s="134"/>
      <c r="AQ263" s="138"/>
      <c r="AR263" s="81">
        <f>ROUND(ROUND(Q260*$AI$20,0)*AN263,0)-AP262</f>
        <v>356</v>
      </c>
      <c r="AS263" s="10"/>
    </row>
    <row r="264" spans="1:45" ht="14.1" x14ac:dyDescent="0.3">
      <c r="A264" s="7">
        <v>71</v>
      </c>
      <c r="B264" s="9" t="s">
        <v>350</v>
      </c>
      <c r="C264" s="6" t="s">
        <v>3448</v>
      </c>
      <c r="D264" s="106"/>
      <c r="E264" s="107"/>
      <c r="F264" s="108"/>
      <c r="G264" s="39"/>
      <c r="H264" s="1"/>
      <c r="I264" s="1"/>
      <c r="J264" s="38"/>
      <c r="K264" s="1"/>
      <c r="L264" s="119"/>
      <c r="M264" s="119"/>
      <c r="N264" s="119"/>
      <c r="O264" s="119"/>
      <c r="P264" s="119"/>
      <c r="Q264" s="171"/>
      <c r="R264" s="171"/>
      <c r="S264" s="1"/>
      <c r="T264" s="38"/>
      <c r="U264" s="39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71"/>
      <c r="AG264" s="106"/>
      <c r="AH264" s="122"/>
      <c r="AI264" s="134"/>
      <c r="AJ264" s="138"/>
      <c r="AK264" s="203"/>
      <c r="AL264" s="40" t="s">
        <v>1219</v>
      </c>
      <c r="AM264" s="46" t="s">
        <v>1217</v>
      </c>
      <c r="AN264" s="128">
        <v>0.5</v>
      </c>
      <c r="AO264" s="206"/>
      <c r="AP264" s="127"/>
      <c r="AQ264" s="136"/>
      <c r="AR264" s="81">
        <f>ROUND(ROUND(Q260*$AI$20,0)*AN264,0)-AP262</f>
        <v>253</v>
      </c>
      <c r="AS264" s="10"/>
    </row>
    <row r="265" spans="1:45" ht="14.1" x14ac:dyDescent="0.3">
      <c r="A265" s="7">
        <v>71</v>
      </c>
      <c r="B265" s="9">
        <v>8491</v>
      </c>
      <c r="C265" s="6" t="s">
        <v>3447</v>
      </c>
      <c r="D265" s="106"/>
      <c r="E265" s="107"/>
      <c r="F265" s="108"/>
      <c r="G265" s="39"/>
      <c r="H265" s="1"/>
      <c r="I265" s="1"/>
      <c r="J265" s="58"/>
      <c r="K265" s="119"/>
      <c r="L265" s="119"/>
      <c r="M265" s="119"/>
      <c r="N265" s="119"/>
      <c r="O265" s="119"/>
      <c r="P265" s="119"/>
      <c r="Q265" s="171"/>
      <c r="R265" s="171"/>
      <c r="S265" s="1"/>
      <c r="T265" s="38"/>
      <c r="U265" s="140" t="s">
        <v>1393</v>
      </c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141"/>
      <c r="AG265" s="61"/>
      <c r="AH265" s="51"/>
      <c r="AI265" s="51"/>
      <c r="AJ265" s="71"/>
      <c r="AK265" s="140"/>
      <c r="AL265" s="55"/>
      <c r="AM265" s="44"/>
      <c r="AN265" s="135"/>
      <c r="AO265" s="135"/>
      <c r="AP265" s="135"/>
      <c r="AQ265" s="137"/>
      <c r="AR265" s="81">
        <f>ROUND(ROUND(Q260*AD266,0)*$AI$20,0)</f>
        <v>497</v>
      </c>
      <c r="AS265" s="10"/>
    </row>
    <row r="266" spans="1:45" ht="14.1" x14ac:dyDescent="0.3">
      <c r="A266" s="7">
        <v>71</v>
      </c>
      <c r="B266" s="9">
        <v>8492</v>
      </c>
      <c r="C266" s="6" t="s">
        <v>3446</v>
      </c>
      <c r="D266" s="106"/>
      <c r="E266" s="107"/>
      <c r="F266" s="108"/>
      <c r="G266" s="39"/>
      <c r="H266" s="1"/>
      <c r="I266" s="1"/>
      <c r="J266" s="58"/>
      <c r="K266" s="119"/>
      <c r="L266" s="119"/>
      <c r="M266" s="119"/>
      <c r="N266" s="119"/>
      <c r="O266" s="119"/>
      <c r="P266" s="119"/>
      <c r="Q266" s="171"/>
      <c r="R266" s="171"/>
      <c r="S266" s="1"/>
      <c r="T266" s="38"/>
      <c r="U266" s="61" t="s">
        <v>1391</v>
      </c>
      <c r="V266" s="51"/>
      <c r="W266" s="51"/>
      <c r="X266" s="51"/>
      <c r="Y266" s="51"/>
      <c r="Z266" s="51"/>
      <c r="AA266" s="51"/>
      <c r="AB266" s="51"/>
      <c r="AC266" s="122" t="s">
        <v>1217</v>
      </c>
      <c r="AD266" s="207">
        <v>0.96499999999999997</v>
      </c>
      <c r="AE266" s="207"/>
      <c r="AF266" s="71"/>
      <c r="AG266" s="61"/>
      <c r="AH266" s="51"/>
      <c r="AI266" s="51"/>
      <c r="AJ266" s="71"/>
      <c r="AK266" s="202" t="s">
        <v>1387</v>
      </c>
      <c r="AL266" s="140" t="s">
        <v>1220</v>
      </c>
      <c r="AM266" s="44" t="s">
        <v>1217</v>
      </c>
      <c r="AN266" s="135">
        <v>0.7</v>
      </c>
      <c r="AO266" s="135"/>
      <c r="AP266" s="135"/>
      <c r="AQ266" s="137"/>
      <c r="AR266" s="81">
        <f>ROUND(ROUND(ROUND(Q260*AD266:AD266,0)*$AI$20,0)*AN266,0)</f>
        <v>348</v>
      </c>
      <c r="AS266" s="10"/>
    </row>
    <row r="267" spans="1:45" ht="14.1" x14ac:dyDescent="0.3">
      <c r="A267" s="7">
        <v>71</v>
      </c>
      <c r="B267" s="9" t="s">
        <v>349</v>
      </c>
      <c r="C267" s="6" t="s">
        <v>3445</v>
      </c>
      <c r="D267" s="106"/>
      <c r="E267" s="107"/>
      <c r="F267" s="108"/>
      <c r="G267" s="39"/>
      <c r="H267" s="1"/>
      <c r="I267" s="1"/>
      <c r="J267" s="38"/>
      <c r="K267" s="1"/>
      <c r="L267" s="119"/>
      <c r="M267" s="119"/>
      <c r="N267" s="119"/>
      <c r="O267" s="119"/>
      <c r="P267" s="119"/>
      <c r="Q267" s="171"/>
      <c r="R267" s="171"/>
      <c r="S267" s="1"/>
      <c r="T267" s="38"/>
      <c r="U267" s="39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71"/>
      <c r="AG267" s="106"/>
      <c r="AH267" s="122"/>
      <c r="AI267" s="134"/>
      <c r="AJ267" s="138"/>
      <c r="AK267" s="203"/>
      <c r="AL267" s="40" t="s">
        <v>1219</v>
      </c>
      <c r="AM267" s="46" t="s">
        <v>1217</v>
      </c>
      <c r="AN267" s="128">
        <v>0.5</v>
      </c>
      <c r="AO267" s="135"/>
      <c r="AP267" s="135"/>
      <c r="AQ267" s="137"/>
      <c r="AR267" s="81">
        <f>ROUND(ROUND(ROUND(Q260*AD266,0)*$AI$20,0)*AN267,0)</f>
        <v>249</v>
      </c>
      <c r="AS267" s="10"/>
    </row>
    <row r="268" spans="1:45" ht="14.1" x14ac:dyDescent="0.3">
      <c r="A268" s="7">
        <v>71</v>
      </c>
      <c r="B268" s="9" t="s">
        <v>348</v>
      </c>
      <c r="C268" s="6" t="s">
        <v>3444</v>
      </c>
      <c r="D268" s="106"/>
      <c r="E268" s="107"/>
      <c r="F268" s="108"/>
      <c r="G268" s="39"/>
      <c r="H268" s="1"/>
      <c r="I268" s="1"/>
      <c r="J268" s="38"/>
      <c r="K268" s="1"/>
      <c r="L268" s="119"/>
      <c r="M268" s="119"/>
      <c r="N268" s="119"/>
      <c r="O268" s="119"/>
      <c r="P268" s="119"/>
      <c r="Q268" s="171"/>
      <c r="R268" s="171"/>
      <c r="S268" s="1"/>
      <c r="T268" s="38"/>
      <c r="U268" s="39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71"/>
      <c r="AG268" s="106"/>
      <c r="AH268" s="122"/>
      <c r="AI268" s="134"/>
      <c r="AJ268" s="138"/>
      <c r="AK268" s="140"/>
      <c r="AL268" s="55"/>
      <c r="AM268" s="44"/>
      <c r="AN268" s="135"/>
      <c r="AO268" s="204" t="s">
        <v>1218</v>
      </c>
      <c r="AP268" s="44">
        <v>5</v>
      </c>
      <c r="AQ268" s="161" t="s">
        <v>1385</v>
      </c>
      <c r="AR268" s="81">
        <f>ROUND(ROUND(Q260*AD266,0)*$AI$20,0)-AP268</f>
        <v>492</v>
      </c>
      <c r="AS268" s="10"/>
    </row>
    <row r="269" spans="1:45" ht="14.1" x14ac:dyDescent="0.3">
      <c r="A269" s="7">
        <v>71</v>
      </c>
      <c r="B269" s="9" t="s">
        <v>347</v>
      </c>
      <c r="C269" s="6" t="s">
        <v>3443</v>
      </c>
      <c r="D269" s="106"/>
      <c r="E269" s="107"/>
      <c r="F269" s="108"/>
      <c r="G269" s="39"/>
      <c r="H269" s="1"/>
      <c r="I269" s="1"/>
      <c r="J269" s="38"/>
      <c r="K269" s="1"/>
      <c r="L269" s="119"/>
      <c r="M269" s="119"/>
      <c r="N269" s="119"/>
      <c r="O269" s="119"/>
      <c r="P269" s="119"/>
      <c r="Q269" s="171"/>
      <c r="R269" s="171"/>
      <c r="S269" s="1"/>
      <c r="T269" s="38"/>
      <c r="U269" s="39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71"/>
      <c r="AG269" s="106"/>
      <c r="AH269" s="122"/>
      <c r="AI269" s="134"/>
      <c r="AJ269" s="138"/>
      <c r="AK269" s="202" t="s">
        <v>1387</v>
      </c>
      <c r="AL269" s="140" t="s">
        <v>1220</v>
      </c>
      <c r="AM269" s="44" t="s">
        <v>1217</v>
      </c>
      <c r="AN269" s="135">
        <v>0.7</v>
      </c>
      <c r="AO269" s="205"/>
      <c r="AP269" s="134"/>
      <c r="AQ269" s="138"/>
      <c r="AR269" s="81">
        <f>ROUND(ROUND(ROUND(Q260*AD266,0)*$AI$20,0)*AN269,0)-AP268</f>
        <v>343</v>
      </c>
      <c r="AS269" s="10"/>
    </row>
    <row r="270" spans="1:45" ht="14.1" x14ac:dyDescent="0.3">
      <c r="A270" s="7">
        <v>71</v>
      </c>
      <c r="B270" s="9" t="s">
        <v>346</v>
      </c>
      <c r="C270" s="6" t="s">
        <v>3442</v>
      </c>
      <c r="D270" s="106"/>
      <c r="E270" s="107"/>
      <c r="F270" s="108"/>
      <c r="G270" s="37"/>
      <c r="H270" s="4"/>
      <c r="I270" s="4"/>
      <c r="J270" s="17"/>
      <c r="K270" s="4"/>
      <c r="L270" s="65"/>
      <c r="M270" s="65"/>
      <c r="N270" s="65"/>
      <c r="O270" s="65"/>
      <c r="P270" s="65"/>
      <c r="Q270" s="170"/>
      <c r="R270" s="170"/>
      <c r="S270" s="4"/>
      <c r="T270" s="17"/>
      <c r="U270" s="37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139"/>
      <c r="AG270" s="106"/>
      <c r="AH270" s="122"/>
      <c r="AI270" s="134"/>
      <c r="AJ270" s="138"/>
      <c r="AK270" s="203"/>
      <c r="AL270" s="40" t="s">
        <v>1219</v>
      </c>
      <c r="AM270" s="46" t="s">
        <v>1217</v>
      </c>
      <c r="AN270" s="128">
        <v>0.5</v>
      </c>
      <c r="AO270" s="206"/>
      <c r="AP270" s="127"/>
      <c r="AQ270" s="136"/>
      <c r="AR270" s="81">
        <f>ROUND(ROUND(ROUND(Q260*AD266,0)*$AI$20,0)*AN270,0)-AP268</f>
        <v>244</v>
      </c>
      <c r="AS270" s="10"/>
    </row>
    <row r="271" spans="1:45" ht="14.1" x14ac:dyDescent="0.3">
      <c r="A271" s="7">
        <v>71</v>
      </c>
      <c r="B271" s="9">
        <v>8501</v>
      </c>
      <c r="C271" s="6" t="s">
        <v>3441</v>
      </c>
      <c r="D271" s="106"/>
      <c r="E271" s="107"/>
      <c r="F271" s="108"/>
      <c r="G271" s="198" t="s">
        <v>1257</v>
      </c>
      <c r="H271" s="199"/>
      <c r="I271" s="199"/>
      <c r="J271" s="200"/>
      <c r="K271" s="1" t="s">
        <v>1247</v>
      </c>
      <c r="L271" s="1"/>
      <c r="M271" s="1"/>
      <c r="N271" s="1"/>
      <c r="O271" s="1"/>
      <c r="P271" s="1"/>
      <c r="Q271" s="143"/>
      <c r="R271" s="143"/>
      <c r="S271" s="1"/>
      <c r="T271" s="38"/>
      <c r="U271" s="39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62"/>
      <c r="AG271" s="63"/>
      <c r="AH271" s="132"/>
      <c r="AI271" s="132"/>
      <c r="AJ271" s="62"/>
      <c r="AK271" s="172"/>
      <c r="AL271" s="45"/>
      <c r="AM271" s="54"/>
      <c r="AN271" s="174"/>
      <c r="AO271" s="174"/>
      <c r="AP271" s="174"/>
      <c r="AQ271" s="173"/>
      <c r="AR271" s="81">
        <f>ROUND(Q272*$AI$20,0)</f>
        <v>321</v>
      </c>
      <c r="AS271" s="10"/>
    </row>
    <row r="272" spans="1:45" ht="14.1" x14ac:dyDescent="0.3">
      <c r="A272" s="7">
        <v>71</v>
      </c>
      <c r="B272" s="9">
        <v>8502</v>
      </c>
      <c r="C272" s="6" t="s">
        <v>3440</v>
      </c>
      <c r="D272" s="106"/>
      <c r="E272" s="107"/>
      <c r="F272" s="108"/>
      <c r="G272" s="198"/>
      <c r="H272" s="199"/>
      <c r="I272" s="199"/>
      <c r="J272" s="200"/>
      <c r="K272" s="1" t="s">
        <v>1246</v>
      </c>
      <c r="L272" s="1"/>
      <c r="M272" s="1"/>
      <c r="N272" s="1"/>
      <c r="O272" s="1"/>
      <c r="P272" s="1"/>
      <c r="Q272" s="201">
        <f>'26障害児入所施設(基本２)'!$Q$272</f>
        <v>458</v>
      </c>
      <c r="R272" s="201"/>
      <c r="S272" s="1" t="s">
        <v>853</v>
      </c>
      <c r="T272" s="38"/>
      <c r="U272" s="39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71"/>
      <c r="AG272" s="61"/>
      <c r="AH272" s="51"/>
      <c r="AI272" s="51"/>
      <c r="AJ272" s="71"/>
      <c r="AK272" s="202" t="s">
        <v>1387</v>
      </c>
      <c r="AL272" s="140" t="s">
        <v>1220</v>
      </c>
      <c r="AM272" s="44" t="s">
        <v>1217</v>
      </c>
      <c r="AN272" s="135">
        <v>0.7</v>
      </c>
      <c r="AO272" s="135"/>
      <c r="AP272" s="135"/>
      <c r="AQ272" s="137"/>
      <c r="AR272" s="81">
        <f>ROUND(ROUND(Q272*$AI$20,0)*AN272,0)</f>
        <v>225</v>
      </c>
      <c r="AS272" s="10"/>
    </row>
    <row r="273" spans="1:45" ht="14.1" x14ac:dyDescent="0.3">
      <c r="A273" s="7">
        <v>71</v>
      </c>
      <c r="B273" s="9" t="s">
        <v>345</v>
      </c>
      <c r="C273" s="6" t="s">
        <v>3439</v>
      </c>
      <c r="D273" s="106"/>
      <c r="E273" s="107"/>
      <c r="F273" s="108"/>
      <c r="G273" s="198"/>
      <c r="H273" s="199"/>
      <c r="I273" s="199"/>
      <c r="J273" s="200"/>
      <c r="K273" s="1"/>
      <c r="L273" s="119"/>
      <c r="M273" s="119"/>
      <c r="N273" s="119"/>
      <c r="O273" s="119"/>
      <c r="P273" s="119"/>
      <c r="Q273" s="171"/>
      <c r="R273" s="171"/>
      <c r="S273" s="1"/>
      <c r="T273" s="38"/>
      <c r="U273" s="39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1"/>
      <c r="AG273" s="106"/>
      <c r="AH273" s="122"/>
      <c r="AI273" s="134"/>
      <c r="AJ273" s="138"/>
      <c r="AK273" s="203"/>
      <c r="AL273" s="40" t="s">
        <v>1219</v>
      </c>
      <c r="AM273" s="46" t="s">
        <v>1217</v>
      </c>
      <c r="AN273" s="128">
        <v>0.5</v>
      </c>
      <c r="AO273" s="135"/>
      <c r="AP273" s="135"/>
      <c r="AQ273" s="137"/>
      <c r="AR273" s="81">
        <f>ROUND(ROUND(Q272*$AI$20,0)*AN273,0)</f>
        <v>161</v>
      </c>
      <c r="AS273" s="10"/>
    </row>
    <row r="274" spans="1:45" ht="14.1" x14ac:dyDescent="0.3">
      <c r="A274" s="7">
        <v>71</v>
      </c>
      <c r="B274" s="9" t="s">
        <v>344</v>
      </c>
      <c r="C274" s="6" t="s">
        <v>3438</v>
      </c>
      <c r="D274" s="106"/>
      <c r="E274" s="107"/>
      <c r="F274" s="108"/>
      <c r="G274" s="198"/>
      <c r="H274" s="199"/>
      <c r="I274" s="199"/>
      <c r="J274" s="200"/>
      <c r="K274" s="1"/>
      <c r="L274" s="119"/>
      <c r="M274" s="119"/>
      <c r="N274" s="119"/>
      <c r="O274" s="119"/>
      <c r="P274" s="119"/>
      <c r="Q274" s="171"/>
      <c r="R274" s="171"/>
      <c r="S274" s="1"/>
      <c r="T274" s="38"/>
      <c r="U274" s="39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71"/>
      <c r="AG274" s="106"/>
      <c r="AH274" s="122"/>
      <c r="AI274" s="134"/>
      <c r="AJ274" s="138"/>
      <c r="AK274" s="140"/>
      <c r="AL274" s="55"/>
      <c r="AM274" s="44"/>
      <c r="AN274" s="135"/>
      <c r="AO274" s="204" t="s">
        <v>1218</v>
      </c>
      <c r="AP274" s="44">
        <v>5</v>
      </c>
      <c r="AQ274" s="161" t="s">
        <v>1385</v>
      </c>
      <c r="AR274" s="81">
        <f>ROUND(Q272*$AI$20,0)-AP274</f>
        <v>316</v>
      </c>
      <c r="AS274" s="10"/>
    </row>
    <row r="275" spans="1:45" ht="14.1" x14ac:dyDescent="0.3">
      <c r="A275" s="7">
        <v>71</v>
      </c>
      <c r="B275" s="9" t="s">
        <v>343</v>
      </c>
      <c r="C275" s="6" t="s">
        <v>3437</v>
      </c>
      <c r="D275" s="106"/>
      <c r="E275" s="107"/>
      <c r="F275" s="108"/>
      <c r="G275" s="198"/>
      <c r="H275" s="199"/>
      <c r="I275" s="199"/>
      <c r="J275" s="200"/>
      <c r="K275" s="1"/>
      <c r="L275" s="119"/>
      <c r="M275" s="119"/>
      <c r="N275" s="119"/>
      <c r="O275" s="119"/>
      <c r="P275" s="119"/>
      <c r="Q275" s="171"/>
      <c r="R275" s="171"/>
      <c r="S275" s="1"/>
      <c r="T275" s="38"/>
      <c r="U275" s="39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71"/>
      <c r="AG275" s="106"/>
      <c r="AH275" s="122"/>
      <c r="AI275" s="134"/>
      <c r="AJ275" s="138"/>
      <c r="AK275" s="202" t="s">
        <v>1387</v>
      </c>
      <c r="AL275" s="140" t="s">
        <v>1220</v>
      </c>
      <c r="AM275" s="44" t="s">
        <v>1217</v>
      </c>
      <c r="AN275" s="135">
        <v>0.7</v>
      </c>
      <c r="AO275" s="205"/>
      <c r="AP275" s="134"/>
      <c r="AQ275" s="138"/>
      <c r="AR275" s="81">
        <f>ROUND(ROUND(Q272*$AI$20,0)*AN275,0)-AP274</f>
        <v>220</v>
      </c>
      <c r="AS275" s="10"/>
    </row>
    <row r="276" spans="1:45" ht="14.1" x14ac:dyDescent="0.3">
      <c r="A276" s="7">
        <v>71</v>
      </c>
      <c r="B276" s="9" t="s">
        <v>342</v>
      </c>
      <c r="C276" s="6" t="s">
        <v>3436</v>
      </c>
      <c r="D276" s="106"/>
      <c r="E276" s="107"/>
      <c r="F276" s="108"/>
      <c r="G276" s="198"/>
      <c r="H276" s="199"/>
      <c r="I276" s="199"/>
      <c r="J276" s="200"/>
      <c r="K276" s="1"/>
      <c r="L276" s="119"/>
      <c r="M276" s="119"/>
      <c r="N276" s="119"/>
      <c r="O276" s="119"/>
      <c r="P276" s="119"/>
      <c r="Q276" s="171"/>
      <c r="R276" s="171"/>
      <c r="S276" s="1"/>
      <c r="T276" s="38"/>
      <c r="U276" s="37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139"/>
      <c r="AG276" s="106"/>
      <c r="AH276" s="122"/>
      <c r="AI276" s="134"/>
      <c r="AJ276" s="138"/>
      <c r="AK276" s="203"/>
      <c r="AL276" s="40" t="s">
        <v>1219</v>
      </c>
      <c r="AM276" s="46" t="s">
        <v>1217</v>
      </c>
      <c r="AN276" s="128">
        <v>0.5</v>
      </c>
      <c r="AO276" s="206"/>
      <c r="AP276" s="127"/>
      <c r="AQ276" s="136"/>
      <c r="AR276" s="81">
        <f>ROUND(ROUND(Q272*$AI$20,0)*AN276,0)-AP274</f>
        <v>156</v>
      </c>
      <c r="AS276" s="10"/>
    </row>
    <row r="277" spans="1:45" ht="14.1" x14ac:dyDescent="0.3">
      <c r="A277" s="7">
        <v>71</v>
      </c>
      <c r="B277" s="9">
        <v>8503</v>
      </c>
      <c r="C277" s="6" t="s">
        <v>3435</v>
      </c>
      <c r="D277" s="106"/>
      <c r="E277" s="107"/>
      <c r="F277" s="108"/>
      <c r="G277" s="198"/>
      <c r="H277" s="199"/>
      <c r="I277" s="199"/>
      <c r="J277" s="200"/>
      <c r="K277" s="1"/>
      <c r="L277" s="1"/>
      <c r="M277" s="1"/>
      <c r="N277" s="1"/>
      <c r="O277" s="1"/>
      <c r="P277" s="1"/>
      <c r="Q277" s="177"/>
      <c r="R277" s="177"/>
      <c r="S277" s="119"/>
      <c r="T277" s="38"/>
      <c r="U277" s="61" t="s">
        <v>1393</v>
      </c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71"/>
      <c r="AG277" s="61"/>
      <c r="AH277" s="51"/>
      <c r="AI277" s="51"/>
      <c r="AJ277" s="71"/>
      <c r="AK277" s="140"/>
      <c r="AL277" s="55"/>
      <c r="AM277" s="44"/>
      <c r="AN277" s="135"/>
      <c r="AO277" s="135"/>
      <c r="AP277" s="135"/>
      <c r="AQ277" s="137"/>
      <c r="AR277" s="81">
        <f>ROUND(ROUND(Q272*AD278,0)*$AI$20,0)</f>
        <v>309</v>
      </c>
      <c r="AS277" s="10"/>
    </row>
    <row r="278" spans="1:45" ht="14.1" x14ac:dyDescent="0.3">
      <c r="A278" s="7">
        <v>71</v>
      </c>
      <c r="B278" s="9">
        <v>8504</v>
      </c>
      <c r="C278" s="6" t="s">
        <v>3434</v>
      </c>
      <c r="D278" s="106"/>
      <c r="E278" s="107"/>
      <c r="F278" s="108"/>
      <c r="G278" s="39"/>
      <c r="H278" s="1"/>
      <c r="I278" s="1"/>
      <c r="J278" s="38"/>
      <c r="K278" s="119"/>
      <c r="L278" s="119"/>
      <c r="M278" s="119"/>
      <c r="N278" s="119"/>
      <c r="O278" s="119"/>
      <c r="P278" s="1"/>
      <c r="Q278" s="177"/>
      <c r="R278" s="177"/>
      <c r="S278" s="119"/>
      <c r="T278" s="38"/>
      <c r="U278" s="61" t="s">
        <v>1391</v>
      </c>
      <c r="V278" s="51"/>
      <c r="W278" s="51"/>
      <c r="X278" s="51"/>
      <c r="Y278" s="51"/>
      <c r="Z278" s="51"/>
      <c r="AA278" s="51"/>
      <c r="AB278" s="51"/>
      <c r="AC278" s="122" t="s">
        <v>1217</v>
      </c>
      <c r="AD278" s="207">
        <v>0.96499999999999997</v>
      </c>
      <c r="AE278" s="207"/>
      <c r="AF278" s="71"/>
      <c r="AG278" s="61"/>
      <c r="AH278" s="51"/>
      <c r="AI278" s="51"/>
      <c r="AJ278" s="71"/>
      <c r="AK278" s="202" t="s">
        <v>1387</v>
      </c>
      <c r="AL278" s="140" t="s">
        <v>1220</v>
      </c>
      <c r="AM278" s="44" t="s">
        <v>1217</v>
      </c>
      <c r="AN278" s="135">
        <v>0.7</v>
      </c>
      <c r="AO278" s="135"/>
      <c r="AP278" s="135"/>
      <c r="AQ278" s="137"/>
      <c r="AR278" s="81">
        <f>ROUND(ROUND(ROUND(Q272*AD278:AD278,0)*$AI$20,0)*AN278,0)</f>
        <v>216</v>
      </c>
      <c r="AS278" s="10"/>
    </row>
    <row r="279" spans="1:45" ht="14.1" x14ac:dyDescent="0.3">
      <c r="A279" s="7">
        <v>71</v>
      </c>
      <c r="B279" s="9" t="s">
        <v>341</v>
      </c>
      <c r="C279" s="6" t="s">
        <v>3433</v>
      </c>
      <c r="D279" s="106"/>
      <c r="E279" s="107"/>
      <c r="F279" s="108"/>
      <c r="G279" s="39"/>
      <c r="H279" s="1"/>
      <c r="I279" s="1"/>
      <c r="J279" s="38"/>
      <c r="K279" s="1"/>
      <c r="L279" s="119"/>
      <c r="M279" s="119"/>
      <c r="N279" s="119"/>
      <c r="O279" s="119"/>
      <c r="P279" s="119"/>
      <c r="Q279" s="171"/>
      <c r="R279" s="171"/>
      <c r="S279" s="1"/>
      <c r="T279" s="38"/>
      <c r="U279" s="39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71"/>
      <c r="AG279" s="106"/>
      <c r="AH279" s="122"/>
      <c r="AI279" s="134"/>
      <c r="AJ279" s="138"/>
      <c r="AK279" s="203"/>
      <c r="AL279" s="40" t="s">
        <v>1219</v>
      </c>
      <c r="AM279" s="46" t="s">
        <v>1217</v>
      </c>
      <c r="AN279" s="128">
        <v>0.5</v>
      </c>
      <c r="AO279" s="135"/>
      <c r="AP279" s="135"/>
      <c r="AQ279" s="137"/>
      <c r="AR279" s="81">
        <f>ROUND(ROUND(ROUND(Q272*AD278,0)*$AI$20,0)*AN279,0)</f>
        <v>155</v>
      </c>
      <c r="AS279" s="10"/>
    </row>
    <row r="280" spans="1:45" ht="14.1" x14ac:dyDescent="0.3">
      <c r="A280" s="7">
        <v>71</v>
      </c>
      <c r="B280" s="9" t="s">
        <v>340</v>
      </c>
      <c r="C280" s="6" t="s">
        <v>3432</v>
      </c>
      <c r="D280" s="106"/>
      <c r="E280" s="107"/>
      <c r="F280" s="108"/>
      <c r="G280" s="39"/>
      <c r="H280" s="1"/>
      <c r="I280" s="1"/>
      <c r="J280" s="38"/>
      <c r="K280" s="1"/>
      <c r="L280" s="119"/>
      <c r="M280" s="119"/>
      <c r="N280" s="119"/>
      <c r="O280" s="119"/>
      <c r="P280" s="119"/>
      <c r="Q280" s="171"/>
      <c r="R280" s="171"/>
      <c r="S280" s="1"/>
      <c r="T280" s="38"/>
      <c r="U280" s="39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71"/>
      <c r="AG280" s="106"/>
      <c r="AH280" s="122"/>
      <c r="AI280" s="134"/>
      <c r="AJ280" s="138"/>
      <c r="AK280" s="140"/>
      <c r="AL280" s="55"/>
      <c r="AM280" s="44"/>
      <c r="AN280" s="135"/>
      <c r="AO280" s="204" t="s">
        <v>1218</v>
      </c>
      <c r="AP280" s="44">
        <v>5</v>
      </c>
      <c r="AQ280" s="161" t="s">
        <v>1385</v>
      </c>
      <c r="AR280" s="81">
        <f>ROUND(ROUND(Q272*AD278,0)*$AI$20,0)-AP280</f>
        <v>304</v>
      </c>
      <c r="AS280" s="10"/>
    </row>
    <row r="281" spans="1:45" ht="14.1" x14ac:dyDescent="0.3">
      <c r="A281" s="7">
        <v>71</v>
      </c>
      <c r="B281" s="9" t="s">
        <v>339</v>
      </c>
      <c r="C281" s="6" t="s">
        <v>3431</v>
      </c>
      <c r="D281" s="106"/>
      <c r="E281" s="107"/>
      <c r="F281" s="108"/>
      <c r="G281" s="39"/>
      <c r="H281" s="1"/>
      <c r="I281" s="1"/>
      <c r="J281" s="38"/>
      <c r="K281" s="1"/>
      <c r="L281" s="119"/>
      <c r="M281" s="119"/>
      <c r="N281" s="119"/>
      <c r="O281" s="119"/>
      <c r="P281" s="119"/>
      <c r="Q281" s="171"/>
      <c r="R281" s="171"/>
      <c r="S281" s="1"/>
      <c r="T281" s="38"/>
      <c r="U281" s="39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71"/>
      <c r="AG281" s="106"/>
      <c r="AH281" s="122"/>
      <c r="AI281" s="134"/>
      <c r="AJ281" s="138"/>
      <c r="AK281" s="202" t="s">
        <v>1387</v>
      </c>
      <c r="AL281" s="140" t="s">
        <v>1220</v>
      </c>
      <c r="AM281" s="44" t="s">
        <v>1217</v>
      </c>
      <c r="AN281" s="135">
        <v>0.7</v>
      </c>
      <c r="AO281" s="205"/>
      <c r="AP281" s="134"/>
      <c r="AQ281" s="138"/>
      <c r="AR281" s="81">
        <f>ROUND(ROUND(ROUND(Q272*AD278,0)*$AI$20,0)*AN281,0)-AP280</f>
        <v>211</v>
      </c>
      <c r="AS281" s="10"/>
    </row>
    <row r="282" spans="1:45" ht="14.1" x14ac:dyDescent="0.3">
      <c r="A282" s="7">
        <v>71</v>
      </c>
      <c r="B282" s="9" t="s">
        <v>338</v>
      </c>
      <c r="C282" s="6" t="s">
        <v>3430</v>
      </c>
      <c r="D282" s="106"/>
      <c r="E282" s="107"/>
      <c r="F282" s="108"/>
      <c r="G282" s="39"/>
      <c r="H282" s="1"/>
      <c r="I282" s="1"/>
      <c r="J282" s="38"/>
      <c r="K282" s="1"/>
      <c r="L282" s="119"/>
      <c r="M282" s="119"/>
      <c r="N282" s="119"/>
      <c r="O282" s="119"/>
      <c r="P282" s="119"/>
      <c r="Q282" s="171"/>
      <c r="R282" s="171"/>
      <c r="S282" s="1"/>
      <c r="T282" s="38"/>
      <c r="U282" s="39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71"/>
      <c r="AG282" s="106"/>
      <c r="AH282" s="122"/>
      <c r="AI282" s="134"/>
      <c r="AJ282" s="138"/>
      <c r="AK282" s="203"/>
      <c r="AL282" s="40" t="s">
        <v>1219</v>
      </c>
      <c r="AM282" s="46" t="s">
        <v>1217</v>
      </c>
      <c r="AN282" s="128">
        <v>0.5</v>
      </c>
      <c r="AO282" s="206"/>
      <c r="AP282" s="127"/>
      <c r="AQ282" s="136"/>
      <c r="AR282" s="81">
        <f>ROUND(ROUND(ROUND(Q272*AD278,0)*$AI$20,0)*AN282,0)-AP280</f>
        <v>150</v>
      </c>
      <c r="AS282" s="10"/>
    </row>
    <row r="283" spans="1:45" ht="14.1" x14ac:dyDescent="0.3">
      <c r="A283" s="7">
        <v>71</v>
      </c>
      <c r="B283" s="9">
        <v>8505</v>
      </c>
      <c r="C283" s="6" t="s">
        <v>3429</v>
      </c>
      <c r="D283" s="106"/>
      <c r="E283" s="107"/>
      <c r="F283" s="108"/>
      <c r="G283" s="39"/>
      <c r="H283" s="1"/>
      <c r="I283" s="1"/>
      <c r="J283" s="58"/>
      <c r="K283" s="42" t="s">
        <v>1245</v>
      </c>
      <c r="L283" s="54"/>
      <c r="M283" s="54"/>
      <c r="N283" s="54"/>
      <c r="O283" s="54"/>
      <c r="P283" s="54"/>
      <c r="Q283" s="176"/>
      <c r="R283" s="176"/>
      <c r="S283" s="30"/>
      <c r="T283" s="43"/>
      <c r="U283" s="42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64"/>
      <c r="AG283" s="63"/>
      <c r="AH283" s="132"/>
      <c r="AI283" s="132"/>
      <c r="AJ283" s="62"/>
      <c r="AK283" s="172"/>
      <c r="AL283" s="45"/>
      <c r="AM283" s="54"/>
      <c r="AN283" s="174"/>
      <c r="AO283" s="174"/>
      <c r="AP283" s="174"/>
      <c r="AQ283" s="173"/>
      <c r="AR283" s="81">
        <f>ROUND(Q284*$AI$20,0)</f>
        <v>515</v>
      </c>
      <c r="AS283" s="10"/>
    </row>
    <row r="284" spans="1:45" ht="14.1" x14ac:dyDescent="0.3">
      <c r="A284" s="7">
        <v>71</v>
      </c>
      <c r="B284" s="9">
        <v>8506</v>
      </c>
      <c r="C284" s="6" t="s">
        <v>3428</v>
      </c>
      <c r="D284" s="106"/>
      <c r="E284" s="107"/>
      <c r="F284" s="108"/>
      <c r="G284" s="39"/>
      <c r="H284" s="1"/>
      <c r="I284" s="1"/>
      <c r="J284" s="58"/>
      <c r="K284" s="59"/>
      <c r="L284" s="119"/>
      <c r="M284" s="119"/>
      <c r="N284" s="119"/>
      <c r="O284" s="119"/>
      <c r="P284" s="119"/>
      <c r="Q284" s="201">
        <f>'26障害児入所施設(基本２)'!$Q$284</f>
        <v>736</v>
      </c>
      <c r="R284" s="201"/>
      <c r="S284" s="1" t="s">
        <v>853</v>
      </c>
      <c r="T284" s="38"/>
      <c r="U284" s="39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71"/>
      <c r="AG284" s="61"/>
      <c r="AH284" s="51"/>
      <c r="AI284" s="51"/>
      <c r="AJ284" s="71"/>
      <c r="AK284" s="202" t="s">
        <v>1387</v>
      </c>
      <c r="AL284" s="140" t="s">
        <v>1220</v>
      </c>
      <c r="AM284" s="44" t="s">
        <v>1217</v>
      </c>
      <c r="AN284" s="135">
        <v>0.7</v>
      </c>
      <c r="AO284" s="135"/>
      <c r="AP284" s="135"/>
      <c r="AQ284" s="137"/>
      <c r="AR284" s="81">
        <f>ROUND(ROUND(Q284*$AI$20,0)*AN284,0)</f>
        <v>361</v>
      </c>
      <c r="AS284" s="10"/>
    </row>
    <row r="285" spans="1:45" ht="14.1" x14ac:dyDescent="0.3">
      <c r="A285" s="7">
        <v>71</v>
      </c>
      <c r="B285" s="9" t="s">
        <v>337</v>
      </c>
      <c r="C285" s="6" t="s">
        <v>3427</v>
      </c>
      <c r="D285" s="106"/>
      <c r="E285" s="107"/>
      <c r="F285" s="108"/>
      <c r="G285" s="39"/>
      <c r="H285" s="1"/>
      <c r="I285" s="1"/>
      <c r="J285" s="38"/>
      <c r="K285" s="39"/>
      <c r="L285" s="119"/>
      <c r="M285" s="119"/>
      <c r="N285" s="119"/>
      <c r="O285" s="119"/>
      <c r="P285" s="119"/>
      <c r="Q285" s="171"/>
      <c r="R285" s="171"/>
      <c r="S285" s="1"/>
      <c r="T285" s="38"/>
      <c r="U285" s="39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71"/>
      <c r="AG285" s="106"/>
      <c r="AH285" s="122"/>
      <c r="AI285" s="134"/>
      <c r="AJ285" s="138"/>
      <c r="AK285" s="203"/>
      <c r="AL285" s="40" t="s">
        <v>1219</v>
      </c>
      <c r="AM285" s="46" t="s">
        <v>1217</v>
      </c>
      <c r="AN285" s="128">
        <v>0.5</v>
      </c>
      <c r="AO285" s="135"/>
      <c r="AP285" s="135"/>
      <c r="AQ285" s="137"/>
      <c r="AR285" s="81">
        <f>ROUND(ROUND(Q284*$AI$20,0)*AN285,0)</f>
        <v>258</v>
      </c>
      <c r="AS285" s="10"/>
    </row>
    <row r="286" spans="1:45" ht="14.1" x14ac:dyDescent="0.3">
      <c r="A286" s="7">
        <v>71</v>
      </c>
      <c r="B286" s="9" t="s">
        <v>336</v>
      </c>
      <c r="C286" s="6" t="s">
        <v>3426</v>
      </c>
      <c r="D286" s="106"/>
      <c r="E286" s="107"/>
      <c r="F286" s="108"/>
      <c r="G286" s="39"/>
      <c r="H286" s="1"/>
      <c r="I286" s="1"/>
      <c r="J286" s="38"/>
      <c r="K286" s="39"/>
      <c r="L286" s="119"/>
      <c r="M286" s="119"/>
      <c r="N286" s="119"/>
      <c r="O286" s="119"/>
      <c r="P286" s="119"/>
      <c r="Q286" s="171"/>
      <c r="R286" s="171"/>
      <c r="S286" s="1"/>
      <c r="T286" s="38"/>
      <c r="U286" s="39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71"/>
      <c r="AG286" s="106"/>
      <c r="AH286" s="122"/>
      <c r="AI286" s="134"/>
      <c r="AJ286" s="138"/>
      <c r="AK286" s="140"/>
      <c r="AL286" s="55"/>
      <c r="AM286" s="44"/>
      <c r="AN286" s="135"/>
      <c r="AO286" s="204" t="s">
        <v>1218</v>
      </c>
      <c r="AP286" s="44">
        <v>5</v>
      </c>
      <c r="AQ286" s="161" t="s">
        <v>1385</v>
      </c>
      <c r="AR286" s="81">
        <f>ROUND(Q284*$AI$20,0)-AP286</f>
        <v>510</v>
      </c>
      <c r="AS286" s="10"/>
    </row>
    <row r="287" spans="1:45" ht="14.1" x14ac:dyDescent="0.3">
      <c r="A287" s="7">
        <v>71</v>
      </c>
      <c r="B287" s="9" t="s">
        <v>335</v>
      </c>
      <c r="C287" s="6" t="s">
        <v>3425</v>
      </c>
      <c r="D287" s="106"/>
      <c r="E287" s="107"/>
      <c r="F287" s="108"/>
      <c r="G287" s="39"/>
      <c r="H287" s="1"/>
      <c r="I287" s="1"/>
      <c r="J287" s="38"/>
      <c r="K287" s="39"/>
      <c r="L287" s="119"/>
      <c r="M287" s="119"/>
      <c r="N287" s="119"/>
      <c r="O287" s="119"/>
      <c r="P287" s="119"/>
      <c r="Q287" s="171"/>
      <c r="R287" s="171"/>
      <c r="S287" s="1"/>
      <c r="T287" s="38"/>
      <c r="U287" s="39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71"/>
      <c r="AG287" s="106"/>
      <c r="AH287" s="122"/>
      <c r="AI287" s="134"/>
      <c r="AJ287" s="138"/>
      <c r="AK287" s="202" t="s">
        <v>1387</v>
      </c>
      <c r="AL287" s="140" t="s">
        <v>1220</v>
      </c>
      <c r="AM287" s="44" t="s">
        <v>1217</v>
      </c>
      <c r="AN287" s="135">
        <v>0.7</v>
      </c>
      <c r="AO287" s="205"/>
      <c r="AP287" s="134"/>
      <c r="AQ287" s="138"/>
      <c r="AR287" s="81">
        <f>ROUND(ROUND(Q284*$AI$20,0)*AN287,0)-AP286</f>
        <v>356</v>
      </c>
      <c r="AS287" s="10"/>
    </row>
    <row r="288" spans="1:45" ht="14.1" x14ac:dyDescent="0.3">
      <c r="A288" s="7">
        <v>71</v>
      </c>
      <c r="B288" s="9" t="s">
        <v>334</v>
      </c>
      <c r="C288" s="6" t="s">
        <v>3424</v>
      </c>
      <c r="D288" s="106"/>
      <c r="E288" s="107"/>
      <c r="F288" s="108"/>
      <c r="G288" s="39"/>
      <c r="H288" s="1"/>
      <c r="I288" s="1"/>
      <c r="J288" s="38"/>
      <c r="K288" s="39"/>
      <c r="L288" s="119"/>
      <c r="M288" s="119"/>
      <c r="N288" s="119"/>
      <c r="O288" s="119"/>
      <c r="P288" s="119"/>
      <c r="Q288" s="171"/>
      <c r="R288" s="171"/>
      <c r="S288" s="1"/>
      <c r="T288" s="38"/>
      <c r="U288" s="39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71"/>
      <c r="AG288" s="106"/>
      <c r="AH288" s="122"/>
      <c r="AI288" s="134"/>
      <c r="AJ288" s="138"/>
      <c r="AK288" s="203"/>
      <c r="AL288" s="40" t="s">
        <v>1219</v>
      </c>
      <c r="AM288" s="46" t="s">
        <v>1217</v>
      </c>
      <c r="AN288" s="128">
        <v>0.5</v>
      </c>
      <c r="AO288" s="206"/>
      <c r="AP288" s="127"/>
      <c r="AQ288" s="136"/>
      <c r="AR288" s="81">
        <f>ROUND(ROUND(Q284*$AI$20,0)*AN288,0)-AP286</f>
        <v>253</v>
      </c>
      <c r="AS288" s="10"/>
    </row>
    <row r="289" spans="1:45" ht="14.1" x14ac:dyDescent="0.3">
      <c r="A289" s="7">
        <v>71</v>
      </c>
      <c r="B289" s="9">
        <v>8507</v>
      </c>
      <c r="C289" s="6" t="s">
        <v>3423</v>
      </c>
      <c r="D289" s="106"/>
      <c r="E289" s="107"/>
      <c r="F289" s="108"/>
      <c r="G289" s="39"/>
      <c r="H289" s="1"/>
      <c r="I289" s="1"/>
      <c r="J289" s="58"/>
      <c r="K289" s="59"/>
      <c r="L289" s="119"/>
      <c r="M289" s="119"/>
      <c r="N289" s="119"/>
      <c r="O289" s="119"/>
      <c r="P289" s="119"/>
      <c r="Q289" s="171"/>
      <c r="R289" s="171"/>
      <c r="S289" s="1"/>
      <c r="T289" s="38"/>
      <c r="U289" s="140" t="s">
        <v>1393</v>
      </c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141"/>
      <c r="AG289" s="61"/>
      <c r="AH289" s="51"/>
      <c r="AI289" s="51"/>
      <c r="AJ289" s="71"/>
      <c r="AK289" s="140"/>
      <c r="AL289" s="55"/>
      <c r="AM289" s="44"/>
      <c r="AN289" s="135"/>
      <c r="AO289" s="135"/>
      <c r="AP289" s="135"/>
      <c r="AQ289" s="137"/>
      <c r="AR289" s="81">
        <f>ROUND(ROUND(Q284*AD290,0)*$AI$20,0)</f>
        <v>497</v>
      </c>
      <c r="AS289" s="10"/>
    </row>
    <row r="290" spans="1:45" ht="14.1" x14ac:dyDescent="0.3">
      <c r="A290" s="7">
        <v>71</v>
      </c>
      <c r="B290" s="9">
        <v>8508</v>
      </c>
      <c r="C290" s="6" t="s">
        <v>3422</v>
      </c>
      <c r="D290" s="106"/>
      <c r="E290" s="107"/>
      <c r="F290" s="108"/>
      <c r="G290" s="39"/>
      <c r="H290" s="1"/>
      <c r="I290" s="1"/>
      <c r="J290" s="58"/>
      <c r="K290" s="59"/>
      <c r="L290" s="119"/>
      <c r="M290" s="119"/>
      <c r="N290" s="119"/>
      <c r="O290" s="119"/>
      <c r="P290" s="119"/>
      <c r="Q290" s="171"/>
      <c r="R290" s="171"/>
      <c r="S290" s="1"/>
      <c r="T290" s="38"/>
      <c r="U290" s="61" t="s">
        <v>1391</v>
      </c>
      <c r="V290" s="51"/>
      <c r="W290" s="51"/>
      <c r="X290" s="51"/>
      <c r="Y290" s="51"/>
      <c r="Z290" s="51"/>
      <c r="AA290" s="51"/>
      <c r="AB290" s="51"/>
      <c r="AC290" s="122" t="s">
        <v>1217</v>
      </c>
      <c r="AD290" s="207">
        <v>0.96499999999999997</v>
      </c>
      <c r="AE290" s="207"/>
      <c r="AF290" s="71"/>
      <c r="AG290" s="61"/>
      <c r="AH290" s="51"/>
      <c r="AI290" s="51"/>
      <c r="AJ290" s="71"/>
      <c r="AK290" s="202" t="s">
        <v>1387</v>
      </c>
      <c r="AL290" s="140" t="s">
        <v>1220</v>
      </c>
      <c r="AM290" s="44" t="s">
        <v>1217</v>
      </c>
      <c r="AN290" s="135">
        <v>0.7</v>
      </c>
      <c r="AO290" s="135"/>
      <c r="AP290" s="135"/>
      <c r="AQ290" s="137"/>
      <c r="AR290" s="81">
        <f>ROUND(ROUND(ROUND(Q284*AD290:AD290,0)*$AI$20,0)*AN290,0)</f>
        <v>348</v>
      </c>
      <c r="AS290" s="10"/>
    </row>
    <row r="291" spans="1:45" ht="14.1" x14ac:dyDescent="0.3">
      <c r="A291" s="7">
        <v>71</v>
      </c>
      <c r="B291" s="9" t="s">
        <v>333</v>
      </c>
      <c r="C291" s="6" t="s">
        <v>3421</v>
      </c>
      <c r="D291" s="106"/>
      <c r="E291" s="107"/>
      <c r="F291" s="108"/>
      <c r="G291" s="39"/>
      <c r="H291" s="1"/>
      <c r="I291" s="1"/>
      <c r="J291" s="38"/>
      <c r="K291" s="39"/>
      <c r="L291" s="119"/>
      <c r="M291" s="119"/>
      <c r="N291" s="119"/>
      <c r="O291" s="119"/>
      <c r="P291" s="119"/>
      <c r="Q291" s="171"/>
      <c r="R291" s="171"/>
      <c r="S291" s="1"/>
      <c r="T291" s="38"/>
      <c r="U291" s="39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71"/>
      <c r="AG291" s="106"/>
      <c r="AH291" s="122"/>
      <c r="AI291" s="134"/>
      <c r="AJ291" s="138"/>
      <c r="AK291" s="203"/>
      <c r="AL291" s="40" t="s">
        <v>1219</v>
      </c>
      <c r="AM291" s="46" t="s">
        <v>1217</v>
      </c>
      <c r="AN291" s="128">
        <v>0.5</v>
      </c>
      <c r="AO291" s="135"/>
      <c r="AP291" s="135"/>
      <c r="AQ291" s="137"/>
      <c r="AR291" s="81">
        <f>ROUND(ROUND(ROUND(Q284*AD290,0)*$AI$20,0)*AN291,0)</f>
        <v>249</v>
      </c>
      <c r="AS291" s="10"/>
    </row>
    <row r="292" spans="1:45" ht="14.1" x14ac:dyDescent="0.3">
      <c r="A292" s="7">
        <v>71</v>
      </c>
      <c r="B292" s="9" t="s">
        <v>332</v>
      </c>
      <c r="C292" s="6" t="s">
        <v>3420</v>
      </c>
      <c r="D292" s="106"/>
      <c r="E292" s="107"/>
      <c r="F292" s="108"/>
      <c r="G292" s="39"/>
      <c r="H292" s="1"/>
      <c r="I292" s="1"/>
      <c r="J292" s="38"/>
      <c r="K292" s="39"/>
      <c r="L292" s="119"/>
      <c r="M292" s="119"/>
      <c r="N292" s="119"/>
      <c r="O292" s="119"/>
      <c r="P292" s="119"/>
      <c r="Q292" s="171"/>
      <c r="R292" s="171"/>
      <c r="S292" s="1"/>
      <c r="T292" s="38"/>
      <c r="U292" s="39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71"/>
      <c r="AG292" s="106"/>
      <c r="AH292" s="122"/>
      <c r="AI292" s="134"/>
      <c r="AJ292" s="138"/>
      <c r="AK292" s="140"/>
      <c r="AL292" s="55"/>
      <c r="AM292" s="44"/>
      <c r="AN292" s="135"/>
      <c r="AO292" s="204" t="s">
        <v>1218</v>
      </c>
      <c r="AP292" s="44">
        <v>5</v>
      </c>
      <c r="AQ292" s="161" t="s">
        <v>1385</v>
      </c>
      <c r="AR292" s="81">
        <f>ROUND(ROUND(Q284*AD290,0)*$AI$20,0)-AP292</f>
        <v>492</v>
      </c>
      <c r="AS292" s="10"/>
    </row>
    <row r="293" spans="1:45" ht="14.1" x14ac:dyDescent="0.3">
      <c r="A293" s="7">
        <v>71</v>
      </c>
      <c r="B293" s="9" t="s">
        <v>331</v>
      </c>
      <c r="C293" s="6" t="s">
        <v>3419</v>
      </c>
      <c r="D293" s="106"/>
      <c r="E293" s="107"/>
      <c r="F293" s="108"/>
      <c r="G293" s="39"/>
      <c r="H293" s="1"/>
      <c r="I293" s="1"/>
      <c r="J293" s="38"/>
      <c r="K293" s="39"/>
      <c r="L293" s="119"/>
      <c r="M293" s="119"/>
      <c r="N293" s="119"/>
      <c r="O293" s="119"/>
      <c r="P293" s="119"/>
      <c r="Q293" s="171"/>
      <c r="R293" s="171"/>
      <c r="S293" s="1"/>
      <c r="T293" s="38"/>
      <c r="U293" s="39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71"/>
      <c r="AG293" s="106"/>
      <c r="AH293" s="122"/>
      <c r="AI293" s="134"/>
      <c r="AJ293" s="138"/>
      <c r="AK293" s="202" t="s">
        <v>1387</v>
      </c>
      <c r="AL293" s="140" t="s">
        <v>1220</v>
      </c>
      <c r="AM293" s="44" t="s">
        <v>1217</v>
      </c>
      <c r="AN293" s="135">
        <v>0.7</v>
      </c>
      <c r="AO293" s="205"/>
      <c r="AP293" s="134"/>
      <c r="AQ293" s="138"/>
      <c r="AR293" s="81">
        <f>ROUND(ROUND(ROUND(Q284*AD290,0)*$AI$20,0)*AN293,0)-AP292</f>
        <v>343</v>
      </c>
      <c r="AS293" s="10"/>
    </row>
    <row r="294" spans="1:45" ht="14.1" x14ac:dyDescent="0.3">
      <c r="A294" s="7">
        <v>71</v>
      </c>
      <c r="B294" s="9" t="s">
        <v>330</v>
      </c>
      <c r="C294" s="6" t="s">
        <v>3418</v>
      </c>
      <c r="D294" s="106"/>
      <c r="E294" s="107"/>
      <c r="F294" s="108"/>
      <c r="G294" s="39"/>
      <c r="H294" s="1"/>
      <c r="I294" s="1"/>
      <c r="J294" s="38"/>
      <c r="K294" s="37"/>
      <c r="L294" s="65"/>
      <c r="M294" s="65"/>
      <c r="N294" s="65"/>
      <c r="O294" s="65"/>
      <c r="P294" s="65"/>
      <c r="Q294" s="170"/>
      <c r="R294" s="170"/>
      <c r="S294" s="4"/>
      <c r="T294" s="17"/>
      <c r="U294" s="3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139"/>
      <c r="AG294" s="106"/>
      <c r="AH294" s="122"/>
      <c r="AI294" s="134"/>
      <c r="AJ294" s="138"/>
      <c r="AK294" s="203"/>
      <c r="AL294" s="40" t="s">
        <v>1219</v>
      </c>
      <c r="AM294" s="46" t="s">
        <v>1217</v>
      </c>
      <c r="AN294" s="128">
        <v>0.5</v>
      </c>
      <c r="AO294" s="206"/>
      <c r="AP294" s="127"/>
      <c r="AQ294" s="136"/>
      <c r="AR294" s="81">
        <f>ROUND(ROUND(ROUND(Q284*AD290,0)*$AI$20,0)*AN294,0)-AP292</f>
        <v>244</v>
      </c>
      <c r="AS294" s="10"/>
    </row>
    <row r="295" spans="1:45" ht="14.1" x14ac:dyDescent="0.3">
      <c r="A295" s="7">
        <v>71</v>
      </c>
      <c r="B295" s="9">
        <v>8509</v>
      </c>
      <c r="C295" s="6" t="s">
        <v>3417</v>
      </c>
      <c r="D295" s="106"/>
      <c r="E295" s="107"/>
      <c r="F295" s="108"/>
      <c r="G295" s="39"/>
      <c r="H295" s="1"/>
      <c r="I295" s="1"/>
      <c r="J295" s="58"/>
      <c r="K295" s="1" t="s">
        <v>1244</v>
      </c>
      <c r="L295" s="119"/>
      <c r="M295" s="119"/>
      <c r="N295" s="119"/>
      <c r="O295" s="119"/>
      <c r="P295" s="119"/>
      <c r="Q295" s="171"/>
      <c r="R295" s="171"/>
      <c r="S295" s="1"/>
      <c r="T295" s="1"/>
      <c r="U295" s="3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62"/>
      <c r="AG295" s="63"/>
      <c r="AH295" s="132"/>
      <c r="AI295" s="132"/>
      <c r="AJ295" s="62"/>
      <c r="AK295" s="172"/>
      <c r="AL295" s="45"/>
      <c r="AM295" s="54"/>
      <c r="AN295" s="174"/>
      <c r="AO295" s="174"/>
      <c r="AP295" s="174"/>
      <c r="AQ295" s="173"/>
      <c r="AR295" s="81">
        <f>ROUND(Q296*$AI$20,0)</f>
        <v>515</v>
      </c>
      <c r="AS295" s="10"/>
    </row>
    <row r="296" spans="1:45" ht="14.1" x14ac:dyDescent="0.3">
      <c r="A296" s="7">
        <v>71</v>
      </c>
      <c r="B296" s="9">
        <v>8510</v>
      </c>
      <c r="C296" s="6" t="s">
        <v>3416</v>
      </c>
      <c r="D296" s="106"/>
      <c r="E296" s="107"/>
      <c r="F296" s="108"/>
      <c r="G296" s="39"/>
      <c r="H296" s="1"/>
      <c r="I296" s="1"/>
      <c r="J296" s="58"/>
      <c r="K296" s="119"/>
      <c r="L296" s="119"/>
      <c r="M296" s="119"/>
      <c r="N296" s="119"/>
      <c r="O296" s="119"/>
      <c r="P296" s="119"/>
      <c r="Q296" s="201">
        <f>'26障害児入所施設(基本２)'!$Q$296</f>
        <v>736</v>
      </c>
      <c r="R296" s="201"/>
      <c r="S296" s="1" t="s">
        <v>853</v>
      </c>
      <c r="T296" s="38"/>
      <c r="U296" s="39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1"/>
      <c r="AG296" s="61"/>
      <c r="AH296" s="51"/>
      <c r="AI296" s="51"/>
      <c r="AJ296" s="71"/>
      <c r="AK296" s="202" t="s">
        <v>1387</v>
      </c>
      <c r="AL296" s="140" t="s">
        <v>1223</v>
      </c>
      <c r="AM296" s="44" t="s">
        <v>1225</v>
      </c>
      <c r="AN296" s="135">
        <v>0.7</v>
      </c>
      <c r="AO296" s="135"/>
      <c r="AP296" s="135"/>
      <c r="AQ296" s="137"/>
      <c r="AR296" s="81">
        <f>ROUND(ROUND(Q296*$AI$20,0)*AN296,0)</f>
        <v>361</v>
      </c>
      <c r="AS296" s="10"/>
    </row>
    <row r="297" spans="1:45" ht="14.1" x14ac:dyDescent="0.3">
      <c r="A297" s="7">
        <v>71</v>
      </c>
      <c r="B297" s="9" t="s">
        <v>329</v>
      </c>
      <c r="C297" s="6" t="s">
        <v>3415</v>
      </c>
      <c r="D297" s="106"/>
      <c r="E297" s="107"/>
      <c r="F297" s="108"/>
      <c r="G297" s="39"/>
      <c r="H297" s="1"/>
      <c r="I297" s="1"/>
      <c r="J297" s="38"/>
      <c r="K297" s="1"/>
      <c r="L297" s="119"/>
      <c r="M297" s="119"/>
      <c r="N297" s="119"/>
      <c r="O297" s="119"/>
      <c r="P297" s="119"/>
      <c r="Q297" s="171"/>
      <c r="R297" s="171"/>
      <c r="S297" s="1"/>
      <c r="T297" s="38"/>
      <c r="U297" s="39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1"/>
      <c r="AG297" s="106"/>
      <c r="AH297" s="122"/>
      <c r="AI297" s="134"/>
      <c r="AJ297" s="138"/>
      <c r="AK297" s="203"/>
      <c r="AL297" s="40" t="s">
        <v>1222</v>
      </c>
      <c r="AM297" s="46" t="s">
        <v>1225</v>
      </c>
      <c r="AN297" s="128">
        <v>0.5</v>
      </c>
      <c r="AO297" s="135"/>
      <c r="AP297" s="135"/>
      <c r="AQ297" s="137"/>
      <c r="AR297" s="81">
        <f>ROUND(ROUND(Q296*$AI$20,0)*AN297,0)</f>
        <v>258</v>
      </c>
      <c r="AS297" s="10"/>
    </row>
    <row r="298" spans="1:45" ht="14.1" x14ac:dyDescent="0.3">
      <c r="A298" s="7">
        <v>71</v>
      </c>
      <c r="B298" s="9" t="s">
        <v>328</v>
      </c>
      <c r="C298" s="6" t="s">
        <v>3414</v>
      </c>
      <c r="D298" s="106"/>
      <c r="E298" s="107"/>
      <c r="F298" s="108"/>
      <c r="G298" s="39"/>
      <c r="H298" s="1"/>
      <c r="I298" s="1"/>
      <c r="J298" s="38"/>
      <c r="K298" s="1"/>
      <c r="L298" s="119"/>
      <c r="M298" s="119"/>
      <c r="N298" s="119"/>
      <c r="O298" s="119"/>
      <c r="P298" s="119"/>
      <c r="Q298" s="171"/>
      <c r="R298" s="171"/>
      <c r="S298" s="1"/>
      <c r="T298" s="38"/>
      <c r="U298" s="39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71"/>
      <c r="AG298" s="106"/>
      <c r="AH298" s="122"/>
      <c r="AI298" s="134"/>
      <c r="AJ298" s="138"/>
      <c r="AK298" s="140"/>
      <c r="AL298" s="55"/>
      <c r="AM298" s="44"/>
      <c r="AN298" s="135"/>
      <c r="AO298" s="204" t="s">
        <v>1218</v>
      </c>
      <c r="AP298" s="44">
        <v>5</v>
      </c>
      <c r="AQ298" s="161" t="s">
        <v>1385</v>
      </c>
      <c r="AR298" s="81">
        <f>ROUND(Q296*$AI$20,0)-AP298</f>
        <v>510</v>
      </c>
      <c r="AS298" s="10"/>
    </row>
    <row r="299" spans="1:45" ht="14.1" x14ac:dyDescent="0.3">
      <c r="A299" s="7">
        <v>71</v>
      </c>
      <c r="B299" s="9" t="s">
        <v>327</v>
      </c>
      <c r="C299" s="6" t="s">
        <v>3413</v>
      </c>
      <c r="D299" s="106"/>
      <c r="E299" s="107"/>
      <c r="F299" s="108"/>
      <c r="G299" s="39"/>
      <c r="H299" s="1"/>
      <c r="I299" s="1"/>
      <c r="J299" s="38"/>
      <c r="K299" s="1"/>
      <c r="L299" s="119"/>
      <c r="M299" s="119"/>
      <c r="N299" s="119"/>
      <c r="O299" s="119"/>
      <c r="P299" s="119"/>
      <c r="Q299" s="171"/>
      <c r="R299" s="171"/>
      <c r="S299" s="1"/>
      <c r="T299" s="38"/>
      <c r="U299" s="39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71"/>
      <c r="AG299" s="106"/>
      <c r="AH299" s="122"/>
      <c r="AI299" s="134"/>
      <c r="AJ299" s="138"/>
      <c r="AK299" s="202" t="s">
        <v>1387</v>
      </c>
      <c r="AL299" s="140" t="s">
        <v>1223</v>
      </c>
      <c r="AM299" s="44" t="s">
        <v>1225</v>
      </c>
      <c r="AN299" s="135">
        <v>0.7</v>
      </c>
      <c r="AO299" s="205"/>
      <c r="AP299" s="134"/>
      <c r="AQ299" s="138"/>
      <c r="AR299" s="81">
        <f>ROUND(ROUND(Q296*$AI$20,0)*AN299,0)-AP298</f>
        <v>356</v>
      </c>
      <c r="AS299" s="10"/>
    </row>
    <row r="300" spans="1:45" ht="14.1" x14ac:dyDescent="0.3">
      <c r="A300" s="7">
        <v>71</v>
      </c>
      <c r="B300" s="9" t="s">
        <v>326</v>
      </c>
      <c r="C300" s="6" t="s">
        <v>3412</v>
      </c>
      <c r="D300" s="106"/>
      <c r="E300" s="107"/>
      <c r="F300" s="108"/>
      <c r="G300" s="39"/>
      <c r="H300" s="1"/>
      <c r="I300" s="1"/>
      <c r="J300" s="38"/>
      <c r="K300" s="1"/>
      <c r="L300" s="119"/>
      <c r="M300" s="119"/>
      <c r="N300" s="119"/>
      <c r="O300" s="119"/>
      <c r="P300" s="119"/>
      <c r="Q300" s="171"/>
      <c r="R300" s="171"/>
      <c r="S300" s="1"/>
      <c r="T300" s="38"/>
      <c r="U300" s="37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139"/>
      <c r="AG300" s="106"/>
      <c r="AH300" s="122"/>
      <c r="AI300" s="134"/>
      <c r="AJ300" s="138"/>
      <c r="AK300" s="203"/>
      <c r="AL300" s="40" t="s">
        <v>1222</v>
      </c>
      <c r="AM300" s="46" t="s">
        <v>1225</v>
      </c>
      <c r="AN300" s="128">
        <v>0.5</v>
      </c>
      <c r="AO300" s="206"/>
      <c r="AP300" s="127"/>
      <c r="AQ300" s="136"/>
      <c r="AR300" s="81">
        <f>ROUND(ROUND(Q296*$AI$20,0)*AN300,0)-AP298</f>
        <v>253</v>
      </c>
      <c r="AS300" s="10"/>
    </row>
    <row r="301" spans="1:45" ht="14.1" x14ac:dyDescent="0.3">
      <c r="A301" s="7">
        <v>71</v>
      </c>
      <c r="B301" s="9">
        <v>8511</v>
      </c>
      <c r="C301" s="6" t="s">
        <v>3411</v>
      </c>
      <c r="D301" s="106"/>
      <c r="E301" s="107"/>
      <c r="F301" s="108"/>
      <c r="G301" s="39"/>
      <c r="H301" s="1"/>
      <c r="I301" s="1"/>
      <c r="J301" s="58"/>
      <c r="K301" s="119"/>
      <c r="L301" s="119"/>
      <c r="M301" s="119"/>
      <c r="N301" s="119"/>
      <c r="O301" s="119"/>
      <c r="P301" s="119"/>
      <c r="Q301" s="132"/>
      <c r="R301" s="132"/>
      <c r="S301" s="1"/>
      <c r="T301" s="38"/>
      <c r="U301" s="61" t="s">
        <v>1393</v>
      </c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71"/>
      <c r="AG301" s="61"/>
      <c r="AH301" s="51"/>
      <c r="AI301" s="51"/>
      <c r="AJ301" s="71"/>
      <c r="AK301" s="140"/>
      <c r="AL301" s="55"/>
      <c r="AM301" s="44"/>
      <c r="AN301" s="135"/>
      <c r="AO301" s="135"/>
      <c r="AP301" s="135"/>
      <c r="AQ301" s="137"/>
      <c r="AR301" s="81">
        <f>ROUND(ROUND(Q296*AD302,0)*$AI$20,0)</f>
        <v>497</v>
      </c>
      <c r="AS301" s="10"/>
    </row>
    <row r="302" spans="1:45" ht="14.1" x14ac:dyDescent="0.3">
      <c r="A302" s="7">
        <v>71</v>
      </c>
      <c r="B302" s="9">
        <v>8512</v>
      </c>
      <c r="C302" s="6" t="s">
        <v>3410</v>
      </c>
      <c r="D302" s="106"/>
      <c r="E302" s="107"/>
      <c r="F302" s="108"/>
      <c r="G302" s="39"/>
      <c r="H302" s="1"/>
      <c r="I302" s="1"/>
      <c r="J302" s="58"/>
      <c r="K302" s="119"/>
      <c r="L302" s="119"/>
      <c r="M302" s="119"/>
      <c r="N302" s="119"/>
      <c r="O302" s="119"/>
      <c r="P302" s="119"/>
      <c r="Q302" s="132"/>
      <c r="R302" s="132"/>
      <c r="S302" s="1"/>
      <c r="T302" s="38"/>
      <c r="U302" s="61" t="s">
        <v>1391</v>
      </c>
      <c r="V302" s="51"/>
      <c r="W302" s="51"/>
      <c r="X302" s="51"/>
      <c r="Y302" s="51"/>
      <c r="Z302" s="51"/>
      <c r="AA302" s="51"/>
      <c r="AB302" s="51"/>
      <c r="AC302" s="122" t="s">
        <v>1225</v>
      </c>
      <c r="AD302" s="207">
        <v>0.96499999999999997</v>
      </c>
      <c r="AE302" s="207"/>
      <c r="AF302" s="71"/>
      <c r="AG302" s="61"/>
      <c r="AH302" s="51"/>
      <c r="AI302" s="51"/>
      <c r="AJ302" s="71"/>
      <c r="AK302" s="202" t="s">
        <v>1387</v>
      </c>
      <c r="AL302" s="140" t="s">
        <v>1223</v>
      </c>
      <c r="AM302" s="44" t="s">
        <v>1225</v>
      </c>
      <c r="AN302" s="135">
        <v>0.7</v>
      </c>
      <c r="AO302" s="135"/>
      <c r="AP302" s="135"/>
      <c r="AQ302" s="137"/>
      <c r="AR302" s="81">
        <f>ROUND(ROUND(ROUND(Q296*AD302:AD302,0)*$AI$20,0)*AN302,0)</f>
        <v>348</v>
      </c>
      <c r="AS302" s="10"/>
    </row>
    <row r="303" spans="1:45" ht="14.1" x14ac:dyDescent="0.3">
      <c r="A303" s="7">
        <v>71</v>
      </c>
      <c r="B303" s="9" t="s">
        <v>325</v>
      </c>
      <c r="C303" s="6" t="s">
        <v>3409</v>
      </c>
      <c r="D303" s="106"/>
      <c r="E303" s="107"/>
      <c r="F303" s="108"/>
      <c r="G303" s="39"/>
      <c r="H303" s="1"/>
      <c r="I303" s="1"/>
      <c r="J303" s="38"/>
      <c r="K303" s="1"/>
      <c r="L303" s="119"/>
      <c r="M303" s="119"/>
      <c r="N303" s="119"/>
      <c r="O303" s="119"/>
      <c r="P303" s="119"/>
      <c r="Q303" s="171"/>
      <c r="R303" s="171"/>
      <c r="S303" s="1"/>
      <c r="T303" s="38"/>
      <c r="U303" s="39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71"/>
      <c r="AG303" s="106"/>
      <c r="AH303" s="122"/>
      <c r="AI303" s="134"/>
      <c r="AJ303" s="138"/>
      <c r="AK303" s="203"/>
      <c r="AL303" s="40" t="s">
        <v>1222</v>
      </c>
      <c r="AM303" s="46" t="s">
        <v>1225</v>
      </c>
      <c r="AN303" s="128">
        <v>0.5</v>
      </c>
      <c r="AO303" s="135"/>
      <c r="AP303" s="135"/>
      <c r="AQ303" s="137"/>
      <c r="AR303" s="81">
        <f>ROUND(ROUND(ROUND(Q296*AD302,0)*$AI$20,0)*AN303,0)</f>
        <v>249</v>
      </c>
      <c r="AS303" s="10"/>
    </row>
    <row r="304" spans="1:45" ht="14.1" x14ac:dyDescent="0.3">
      <c r="A304" s="7">
        <v>71</v>
      </c>
      <c r="B304" s="9" t="s">
        <v>324</v>
      </c>
      <c r="C304" s="6" t="s">
        <v>3408</v>
      </c>
      <c r="D304" s="106"/>
      <c r="E304" s="107"/>
      <c r="F304" s="108"/>
      <c r="G304" s="39"/>
      <c r="H304" s="1"/>
      <c r="I304" s="1"/>
      <c r="J304" s="38"/>
      <c r="K304" s="1"/>
      <c r="L304" s="119"/>
      <c r="M304" s="119"/>
      <c r="N304" s="119"/>
      <c r="O304" s="119"/>
      <c r="P304" s="119"/>
      <c r="Q304" s="171"/>
      <c r="R304" s="171"/>
      <c r="S304" s="1"/>
      <c r="T304" s="38"/>
      <c r="U304" s="39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1"/>
      <c r="AG304" s="106"/>
      <c r="AH304" s="122"/>
      <c r="AI304" s="134"/>
      <c r="AJ304" s="138"/>
      <c r="AK304" s="140"/>
      <c r="AL304" s="55"/>
      <c r="AM304" s="44"/>
      <c r="AN304" s="135"/>
      <c r="AO304" s="204" t="s">
        <v>1218</v>
      </c>
      <c r="AP304" s="44">
        <v>5</v>
      </c>
      <c r="AQ304" s="161" t="s">
        <v>1385</v>
      </c>
      <c r="AR304" s="81">
        <f>ROUND(ROUND(Q296*AD302,0)*$AI$20,0)-AP304</f>
        <v>492</v>
      </c>
      <c r="AS304" s="10"/>
    </row>
    <row r="305" spans="1:45" ht="14.1" x14ac:dyDescent="0.3">
      <c r="A305" s="7">
        <v>71</v>
      </c>
      <c r="B305" s="9" t="s">
        <v>323</v>
      </c>
      <c r="C305" s="6" t="s">
        <v>3407</v>
      </c>
      <c r="D305" s="106"/>
      <c r="E305" s="107"/>
      <c r="F305" s="108"/>
      <c r="G305" s="39"/>
      <c r="H305" s="1"/>
      <c r="I305" s="1"/>
      <c r="J305" s="38"/>
      <c r="K305" s="1"/>
      <c r="L305" s="119"/>
      <c r="M305" s="119"/>
      <c r="N305" s="119"/>
      <c r="O305" s="119"/>
      <c r="P305" s="119"/>
      <c r="Q305" s="171"/>
      <c r="R305" s="171"/>
      <c r="S305" s="1"/>
      <c r="T305" s="38"/>
      <c r="U305" s="39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1"/>
      <c r="AG305" s="106"/>
      <c r="AH305" s="122"/>
      <c r="AI305" s="134"/>
      <c r="AJ305" s="138"/>
      <c r="AK305" s="202" t="s">
        <v>1387</v>
      </c>
      <c r="AL305" s="140" t="s">
        <v>1223</v>
      </c>
      <c r="AM305" s="44" t="s">
        <v>1225</v>
      </c>
      <c r="AN305" s="135">
        <v>0.7</v>
      </c>
      <c r="AO305" s="205"/>
      <c r="AP305" s="134"/>
      <c r="AQ305" s="138"/>
      <c r="AR305" s="81">
        <f>ROUND(ROUND(ROUND(Q296*AD302,0)*$AI$20,0)*AN305,0)-AP304</f>
        <v>343</v>
      </c>
      <c r="AS305" s="10"/>
    </row>
    <row r="306" spans="1:45" ht="14.1" x14ac:dyDescent="0.3">
      <c r="A306" s="7">
        <v>71</v>
      </c>
      <c r="B306" s="9" t="s">
        <v>322</v>
      </c>
      <c r="C306" s="6" t="s">
        <v>3406</v>
      </c>
      <c r="D306" s="124"/>
      <c r="E306" s="125"/>
      <c r="F306" s="126"/>
      <c r="G306" s="37"/>
      <c r="H306" s="4"/>
      <c r="I306" s="4"/>
      <c r="J306" s="17"/>
      <c r="K306" s="4"/>
      <c r="L306" s="65"/>
      <c r="M306" s="65"/>
      <c r="N306" s="65"/>
      <c r="O306" s="65"/>
      <c r="P306" s="65"/>
      <c r="Q306" s="170"/>
      <c r="R306" s="170"/>
      <c r="S306" s="4"/>
      <c r="T306" s="17"/>
      <c r="U306" s="37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139"/>
      <c r="AG306" s="124"/>
      <c r="AH306" s="105"/>
      <c r="AI306" s="127"/>
      <c r="AJ306" s="136"/>
      <c r="AK306" s="203"/>
      <c r="AL306" s="40" t="s">
        <v>1222</v>
      </c>
      <c r="AM306" s="46" t="s">
        <v>1225</v>
      </c>
      <c r="AN306" s="128">
        <v>0.5</v>
      </c>
      <c r="AO306" s="206"/>
      <c r="AP306" s="127"/>
      <c r="AQ306" s="136"/>
      <c r="AR306" s="90">
        <f>ROUND(ROUND(ROUND(Q296*AD302,0)*$AI$20,0)*AN306,0)-AP304</f>
        <v>244</v>
      </c>
      <c r="AS306" s="12"/>
    </row>
  </sheetData>
  <mergeCells count="209">
    <mergeCell ref="AO292:AO294"/>
    <mergeCell ref="AK293:AK294"/>
    <mergeCell ref="AO304:AO306"/>
    <mergeCell ref="AK305:AK306"/>
    <mergeCell ref="Q296:R296"/>
    <mergeCell ref="AK296:AK297"/>
    <mergeCell ref="AO298:AO300"/>
    <mergeCell ref="AK299:AK300"/>
    <mergeCell ref="AD302:AE302"/>
    <mergeCell ref="AK302:AK303"/>
    <mergeCell ref="AD278:AE278"/>
    <mergeCell ref="AK278:AK279"/>
    <mergeCell ref="AO280:AO282"/>
    <mergeCell ref="AK281:AK282"/>
    <mergeCell ref="Q284:R284"/>
    <mergeCell ref="AK284:AK285"/>
    <mergeCell ref="AO286:AO288"/>
    <mergeCell ref="AK287:AK288"/>
    <mergeCell ref="AD290:AE290"/>
    <mergeCell ref="AK290:AK291"/>
    <mergeCell ref="AO262:AO264"/>
    <mergeCell ref="AK263:AK264"/>
    <mergeCell ref="AD266:AE266"/>
    <mergeCell ref="AK266:AK267"/>
    <mergeCell ref="AO268:AO270"/>
    <mergeCell ref="AK269:AK270"/>
    <mergeCell ref="G271:J277"/>
    <mergeCell ref="Q272:R272"/>
    <mergeCell ref="AK272:AK273"/>
    <mergeCell ref="AO274:AO276"/>
    <mergeCell ref="AK275:AK276"/>
    <mergeCell ref="Q248:R248"/>
    <mergeCell ref="AK248:AK249"/>
    <mergeCell ref="AO250:AO252"/>
    <mergeCell ref="AK251:AK252"/>
    <mergeCell ref="AD254:AE254"/>
    <mergeCell ref="AK254:AK255"/>
    <mergeCell ref="AO256:AO258"/>
    <mergeCell ref="AK257:AK258"/>
    <mergeCell ref="Q260:R260"/>
    <mergeCell ref="AK260:AK261"/>
    <mergeCell ref="G235:J241"/>
    <mergeCell ref="Q236:R236"/>
    <mergeCell ref="AK236:AK237"/>
    <mergeCell ref="AO238:AO240"/>
    <mergeCell ref="AK239:AK240"/>
    <mergeCell ref="AD242:AE242"/>
    <mergeCell ref="AK242:AK243"/>
    <mergeCell ref="AO244:AO246"/>
    <mergeCell ref="AK245:AK246"/>
    <mergeCell ref="AO220:AO222"/>
    <mergeCell ref="AK221:AK222"/>
    <mergeCell ref="Q224:R224"/>
    <mergeCell ref="AK224:AK225"/>
    <mergeCell ref="AO226:AO228"/>
    <mergeCell ref="AK227:AK228"/>
    <mergeCell ref="AD230:AE230"/>
    <mergeCell ref="AK230:AK231"/>
    <mergeCell ref="AO232:AO234"/>
    <mergeCell ref="AK233:AK234"/>
    <mergeCell ref="AD206:AE206"/>
    <mergeCell ref="AK206:AK207"/>
    <mergeCell ref="AO208:AO210"/>
    <mergeCell ref="AK209:AK210"/>
    <mergeCell ref="Q212:R212"/>
    <mergeCell ref="AK212:AK213"/>
    <mergeCell ref="AO214:AO216"/>
    <mergeCell ref="AK215:AK216"/>
    <mergeCell ref="AD218:AE218"/>
    <mergeCell ref="AK218:AK219"/>
    <mergeCell ref="Q188:R188"/>
    <mergeCell ref="AK188:AK189"/>
    <mergeCell ref="AO190:AO192"/>
    <mergeCell ref="AK191:AK192"/>
    <mergeCell ref="AD194:AE194"/>
    <mergeCell ref="AK194:AK195"/>
    <mergeCell ref="AO196:AO198"/>
    <mergeCell ref="AK197:AK198"/>
    <mergeCell ref="G199:J205"/>
    <mergeCell ref="Q200:R200"/>
    <mergeCell ref="AK200:AK201"/>
    <mergeCell ref="AO202:AO204"/>
    <mergeCell ref="AK203:AK204"/>
    <mergeCell ref="AO172:AO174"/>
    <mergeCell ref="AK173:AK174"/>
    <mergeCell ref="Q176:R176"/>
    <mergeCell ref="AK176:AK177"/>
    <mergeCell ref="AO178:AO180"/>
    <mergeCell ref="AK179:AK180"/>
    <mergeCell ref="AD182:AE182"/>
    <mergeCell ref="AK182:AK183"/>
    <mergeCell ref="AO184:AO186"/>
    <mergeCell ref="AK185:AK186"/>
    <mergeCell ref="AO160:AO162"/>
    <mergeCell ref="AK161:AK162"/>
    <mergeCell ref="G163:J169"/>
    <mergeCell ref="Q164:R164"/>
    <mergeCell ref="AK164:AK165"/>
    <mergeCell ref="AO165:AO168"/>
    <mergeCell ref="AK167:AK168"/>
    <mergeCell ref="AD170:AE170"/>
    <mergeCell ref="AK170:AK171"/>
    <mergeCell ref="AD146:AE146"/>
    <mergeCell ref="AK146:AK147"/>
    <mergeCell ref="AO148:AO150"/>
    <mergeCell ref="AK149:AK150"/>
    <mergeCell ref="Q152:R152"/>
    <mergeCell ref="AK152:AK153"/>
    <mergeCell ref="AO154:AO156"/>
    <mergeCell ref="AK155:AK156"/>
    <mergeCell ref="AD158:AE158"/>
    <mergeCell ref="AK158:AK159"/>
    <mergeCell ref="AO130:AO132"/>
    <mergeCell ref="AK131:AK132"/>
    <mergeCell ref="AD134:AE134"/>
    <mergeCell ref="AK134:AK135"/>
    <mergeCell ref="AO136:AO138"/>
    <mergeCell ref="AK137:AK138"/>
    <mergeCell ref="Q140:R140"/>
    <mergeCell ref="AK140:AK141"/>
    <mergeCell ref="AO142:AO144"/>
    <mergeCell ref="AK143:AK144"/>
    <mergeCell ref="Q116:R116"/>
    <mergeCell ref="AK116:AK117"/>
    <mergeCell ref="AO118:AO120"/>
    <mergeCell ref="AK119:AK120"/>
    <mergeCell ref="AD122:AE122"/>
    <mergeCell ref="AK122:AK123"/>
    <mergeCell ref="AO124:AO126"/>
    <mergeCell ref="AK125:AK126"/>
    <mergeCell ref="Q128:R128"/>
    <mergeCell ref="AK128:AK129"/>
    <mergeCell ref="G103:J109"/>
    <mergeCell ref="Q104:R104"/>
    <mergeCell ref="AK104:AK105"/>
    <mergeCell ref="AO106:AO108"/>
    <mergeCell ref="AK107:AK108"/>
    <mergeCell ref="AD110:AE110"/>
    <mergeCell ref="AK110:AK111"/>
    <mergeCell ref="AO112:AO114"/>
    <mergeCell ref="AK113:AK114"/>
    <mergeCell ref="AO88:AO90"/>
    <mergeCell ref="AK89:AK90"/>
    <mergeCell ref="Q92:R92"/>
    <mergeCell ref="AK92:AK93"/>
    <mergeCell ref="AO94:AO96"/>
    <mergeCell ref="AK95:AK96"/>
    <mergeCell ref="AD98:AE98"/>
    <mergeCell ref="AK98:AK99"/>
    <mergeCell ref="AO100:AO102"/>
    <mergeCell ref="AK101:AK102"/>
    <mergeCell ref="AO76:AO78"/>
    <mergeCell ref="AK77:AK78"/>
    <mergeCell ref="D79:F85"/>
    <mergeCell ref="Q80:R80"/>
    <mergeCell ref="AK80:AK81"/>
    <mergeCell ref="AO82:AO84"/>
    <mergeCell ref="AK83:AK84"/>
    <mergeCell ref="AD86:AE86"/>
    <mergeCell ref="AK86:AK87"/>
    <mergeCell ref="AD62:AE62"/>
    <mergeCell ref="AK62:AK63"/>
    <mergeCell ref="AO64:AO66"/>
    <mergeCell ref="AK65:AK66"/>
    <mergeCell ref="Q68:R68"/>
    <mergeCell ref="AK68:AK69"/>
    <mergeCell ref="AO70:AO72"/>
    <mergeCell ref="AK71:AK72"/>
    <mergeCell ref="AD74:AE74"/>
    <mergeCell ref="AK74:AK75"/>
    <mergeCell ref="AO46:AO48"/>
    <mergeCell ref="AK47:AK48"/>
    <mergeCell ref="AD50:AE50"/>
    <mergeCell ref="AK50:AK51"/>
    <mergeCell ref="AO52:AO54"/>
    <mergeCell ref="AK53:AK54"/>
    <mergeCell ref="Q56:R56"/>
    <mergeCell ref="AK56:AK57"/>
    <mergeCell ref="AO58:AO60"/>
    <mergeCell ref="AK59:AK60"/>
    <mergeCell ref="Q32:R32"/>
    <mergeCell ref="AK32:AK33"/>
    <mergeCell ref="AO34:AO36"/>
    <mergeCell ref="AK35:AK36"/>
    <mergeCell ref="AD38:AE38"/>
    <mergeCell ref="AK38:AK39"/>
    <mergeCell ref="AO40:AO42"/>
    <mergeCell ref="AK41:AK42"/>
    <mergeCell ref="Q44:R44"/>
    <mergeCell ref="AK44:AK45"/>
    <mergeCell ref="Q20:R20"/>
    <mergeCell ref="AI20:AJ20"/>
    <mergeCell ref="AK20:AK21"/>
    <mergeCell ref="AO22:AO24"/>
    <mergeCell ref="AK23:AK24"/>
    <mergeCell ref="AD26:AE26"/>
    <mergeCell ref="AK26:AK27"/>
    <mergeCell ref="AO28:AO30"/>
    <mergeCell ref="AK29:AK30"/>
    <mergeCell ref="D7:F13"/>
    <mergeCell ref="Q8:R8"/>
    <mergeCell ref="AG8:AJ19"/>
    <mergeCell ref="AK8:AK9"/>
    <mergeCell ref="AO10:AO12"/>
    <mergeCell ref="AK11:AK12"/>
    <mergeCell ref="AD14:AE14"/>
    <mergeCell ref="AK14:AK15"/>
    <mergeCell ref="AO16:AO18"/>
    <mergeCell ref="AK17:AK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  <rowBreaks count="2" manualBreakCount="2">
    <brk id="114" max="44" man="1"/>
    <brk id="234" max="4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  <pageSetUpPr autoPageBreaks="0"/>
  </sheetPr>
  <dimension ref="A1:AT198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6.62890625" style="36" customWidth="1"/>
    <col min="3" max="3" width="30.62890625" style="22" customWidth="1"/>
    <col min="4" max="7" width="2.3671875" style="36" customWidth="1"/>
    <col min="8" max="18" width="2.3671875" style="22" customWidth="1"/>
    <col min="19" max="22" width="2.3671875" style="36" customWidth="1"/>
    <col min="23" max="36" width="2.3671875" style="52" customWidth="1"/>
    <col min="37" max="37" width="14.62890625" style="52" customWidth="1"/>
    <col min="38" max="38" width="25.3671875" style="52" bestFit="1" customWidth="1"/>
    <col min="39" max="39" width="2.62890625" style="52" customWidth="1"/>
    <col min="40" max="40" width="4.1015625" style="36" bestFit="1" customWidth="1"/>
    <col min="41" max="41" width="8.62890625" style="36" customWidth="1"/>
    <col min="42" max="42" width="2.1015625" style="36" bestFit="1" customWidth="1"/>
    <col min="43" max="43" width="4.89453125" style="36" bestFit="1" customWidth="1"/>
    <col min="44" max="44" width="7.62890625" style="36" customWidth="1"/>
    <col min="45" max="45" width="8.62890625" style="36" customWidth="1"/>
    <col min="46" max="46" width="2.89453125" style="36" customWidth="1"/>
    <col min="47" max="16384" width="9" style="36"/>
  </cols>
  <sheetData>
    <row r="1" spans="1:46" ht="16.5" x14ac:dyDescent="0.3">
      <c r="A1" s="35"/>
    </row>
    <row r="2" spans="1:46" ht="16.5" x14ac:dyDescent="0.3">
      <c r="A2" s="35"/>
    </row>
    <row r="3" spans="1:46" ht="16.5" x14ac:dyDescent="0.3">
      <c r="A3" s="35"/>
    </row>
    <row r="4" spans="1:46" ht="16.5" x14ac:dyDescent="0.3">
      <c r="A4" s="35"/>
      <c r="B4" s="146"/>
    </row>
    <row r="5" spans="1:46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6"/>
      <c r="AK5" s="56"/>
      <c r="AL5" s="56"/>
      <c r="AM5" s="56"/>
      <c r="AN5" s="54"/>
      <c r="AO5" s="54"/>
      <c r="AP5" s="54"/>
      <c r="AQ5" s="54"/>
      <c r="AR5" s="20" t="s">
        <v>850</v>
      </c>
      <c r="AS5" s="20" t="s">
        <v>849</v>
      </c>
      <c r="AT5" s="119"/>
    </row>
    <row r="6" spans="1:4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5"/>
      <c r="AO6" s="65"/>
      <c r="AP6" s="65"/>
      <c r="AQ6" s="65"/>
      <c r="AR6" s="16" t="s">
        <v>1</v>
      </c>
      <c r="AS6" s="16" t="s">
        <v>0</v>
      </c>
      <c r="AT6" s="119"/>
    </row>
    <row r="7" spans="1:46" ht="14.1" x14ac:dyDescent="0.3">
      <c r="A7" s="7">
        <v>71</v>
      </c>
      <c r="B7" s="9">
        <v>8521</v>
      </c>
      <c r="C7" s="6" t="s">
        <v>3897</v>
      </c>
      <c r="D7" s="195" t="s">
        <v>1265</v>
      </c>
      <c r="E7" s="196"/>
      <c r="F7" s="197"/>
      <c r="G7" s="195" t="s">
        <v>1282</v>
      </c>
      <c r="H7" s="196"/>
      <c r="I7" s="196"/>
      <c r="J7" s="197"/>
      <c r="K7" s="30" t="s">
        <v>1274</v>
      </c>
      <c r="L7" s="54"/>
      <c r="M7" s="54"/>
      <c r="N7" s="54"/>
      <c r="O7" s="54"/>
      <c r="P7" s="54"/>
      <c r="Q7" s="54"/>
      <c r="R7" s="54"/>
      <c r="S7" s="30"/>
      <c r="T7" s="43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63"/>
      <c r="AH7" s="132"/>
      <c r="AI7" s="132"/>
      <c r="AJ7" s="62"/>
      <c r="AK7" s="172"/>
      <c r="AL7" s="45"/>
      <c r="AM7" s="54"/>
      <c r="AN7" s="54"/>
      <c r="AO7" s="54"/>
      <c r="AP7" s="54"/>
      <c r="AQ7" s="68"/>
      <c r="AR7" s="81">
        <f>ROUND(Q8*$AI$20,0)</f>
        <v>454</v>
      </c>
      <c r="AS7" s="10" t="s">
        <v>1251</v>
      </c>
    </row>
    <row r="8" spans="1:46" ht="14.1" x14ac:dyDescent="0.3">
      <c r="A8" s="7">
        <v>71</v>
      </c>
      <c r="B8" s="9">
        <v>8522</v>
      </c>
      <c r="C8" s="6" t="s">
        <v>3896</v>
      </c>
      <c r="D8" s="198"/>
      <c r="E8" s="199"/>
      <c r="F8" s="200"/>
      <c r="G8" s="198"/>
      <c r="H8" s="199"/>
      <c r="I8" s="199"/>
      <c r="J8" s="200"/>
      <c r="K8" s="59"/>
      <c r="L8" s="119"/>
      <c r="M8" s="119"/>
      <c r="N8" s="119"/>
      <c r="O8" s="119"/>
      <c r="P8" s="119"/>
      <c r="Q8" s="208">
        <f>'26障害児入所施設(基本３) '!$Q$8</f>
        <v>648</v>
      </c>
      <c r="R8" s="208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198" t="s">
        <v>854</v>
      </c>
      <c r="AH8" s="199"/>
      <c r="AI8" s="199"/>
      <c r="AJ8" s="200"/>
      <c r="AK8" s="202" t="s">
        <v>1387</v>
      </c>
      <c r="AL8" s="140" t="s">
        <v>1220</v>
      </c>
      <c r="AM8" s="44" t="s">
        <v>1217</v>
      </c>
      <c r="AN8" s="135">
        <v>0.7</v>
      </c>
      <c r="AO8" s="135"/>
      <c r="AP8" s="135"/>
      <c r="AQ8" s="137"/>
      <c r="AR8" s="81">
        <f>ROUND(ROUND(Q8*$AI$20,0)*AN8,0)</f>
        <v>318</v>
      </c>
      <c r="AS8" s="10"/>
    </row>
    <row r="9" spans="1:46" ht="14.1" x14ac:dyDescent="0.3">
      <c r="A9" s="7">
        <v>71</v>
      </c>
      <c r="B9" s="9" t="s">
        <v>321</v>
      </c>
      <c r="C9" s="6" t="s">
        <v>3895</v>
      </c>
      <c r="D9" s="198"/>
      <c r="E9" s="199"/>
      <c r="F9" s="200"/>
      <c r="G9" s="198"/>
      <c r="H9" s="199"/>
      <c r="I9" s="199"/>
      <c r="J9" s="200"/>
      <c r="K9" s="59"/>
      <c r="L9" s="119"/>
      <c r="M9" s="119"/>
      <c r="N9" s="119"/>
      <c r="O9" s="119"/>
      <c r="P9" s="119"/>
      <c r="Q9" s="132"/>
      <c r="R9" s="132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198"/>
      <c r="AH9" s="199"/>
      <c r="AI9" s="199"/>
      <c r="AJ9" s="200"/>
      <c r="AK9" s="203"/>
      <c r="AL9" s="40" t="s">
        <v>1219</v>
      </c>
      <c r="AM9" s="46" t="s">
        <v>1217</v>
      </c>
      <c r="AN9" s="128">
        <v>0.5</v>
      </c>
      <c r="AO9" s="135"/>
      <c r="AP9" s="135"/>
      <c r="AQ9" s="137"/>
      <c r="AR9" s="81">
        <f>ROUND(ROUND(Q8*$AI$20,0)*AN9,0)</f>
        <v>227</v>
      </c>
      <c r="AS9" s="10"/>
    </row>
    <row r="10" spans="1:46" ht="14.1" x14ac:dyDescent="0.3">
      <c r="A10" s="7">
        <v>71</v>
      </c>
      <c r="B10" s="9" t="s">
        <v>320</v>
      </c>
      <c r="C10" s="6" t="s">
        <v>3894</v>
      </c>
      <c r="D10" s="198"/>
      <c r="E10" s="199"/>
      <c r="F10" s="200"/>
      <c r="G10" s="198"/>
      <c r="H10" s="199"/>
      <c r="I10" s="199"/>
      <c r="J10" s="200"/>
      <c r="K10" s="59"/>
      <c r="L10" s="119"/>
      <c r="M10" s="119"/>
      <c r="N10" s="119"/>
      <c r="O10" s="119"/>
      <c r="P10" s="119"/>
      <c r="Q10" s="132"/>
      <c r="R10" s="132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98"/>
      <c r="AH10" s="199"/>
      <c r="AI10" s="199"/>
      <c r="AJ10" s="200"/>
      <c r="AK10" s="140"/>
      <c r="AL10" s="55"/>
      <c r="AM10" s="44"/>
      <c r="AN10" s="135"/>
      <c r="AO10" s="209" t="s">
        <v>1218</v>
      </c>
      <c r="AP10" s="44">
        <v>5</v>
      </c>
      <c r="AQ10" s="161" t="s">
        <v>1385</v>
      </c>
      <c r="AR10" s="81">
        <f>ROUND(Q8*$AI$20,0)-AP10</f>
        <v>449</v>
      </c>
      <c r="AS10" s="10"/>
    </row>
    <row r="11" spans="1:46" ht="14.1" x14ac:dyDescent="0.3">
      <c r="A11" s="7">
        <v>71</v>
      </c>
      <c r="B11" s="9" t="s">
        <v>319</v>
      </c>
      <c r="C11" s="6" t="s">
        <v>3893</v>
      </c>
      <c r="D11" s="198"/>
      <c r="E11" s="199"/>
      <c r="F11" s="200"/>
      <c r="G11" s="198"/>
      <c r="H11" s="199"/>
      <c r="I11" s="199"/>
      <c r="J11" s="200"/>
      <c r="K11" s="59"/>
      <c r="L11" s="119"/>
      <c r="M11" s="119"/>
      <c r="N11" s="119"/>
      <c r="O11" s="119"/>
      <c r="P11" s="119"/>
      <c r="Q11" s="132"/>
      <c r="R11" s="132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198"/>
      <c r="AH11" s="199"/>
      <c r="AI11" s="199"/>
      <c r="AJ11" s="200"/>
      <c r="AK11" s="202" t="s">
        <v>1387</v>
      </c>
      <c r="AL11" s="140" t="s">
        <v>1220</v>
      </c>
      <c r="AM11" s="44" t="s">
        <v>1217</v>
      </c>
      <c r="AN11" s="135">
        <v>0.7</v>
      </c>
      <c r="AO11" s="210"/>
      <c r="AP11" s="134"/>
      <c r="AQ11" s="138"/>
      <c r="AR11" s="81">
        <f>ROUND(ROUND(Q8*$AI$20,0)*AN11,0)-AP10</f>
        <v>313</v>
      </c>
      <c r="AS11" s="10"/>
    </row>
    <row r="12" spans="1:46" ht="14.1" x14ac:dyDescent="0.3">
      <c r="A12" s="7">
        <v>71</v>
      </c>
      <c r="B12" s="9" t="s">
        <v>318</v>
      </c>
      <c r="C12" s="6" t="s">
        <v>3892</v>
      </c>
      <c r="D12" s="198"/>
      <c r="E12" s="199"/>
      <c r="F12" s="200"/>
      <c r="G12" s="198"/>
      <c r="H12" s="199"/>
      <c r="I12" s="199"/>
      <c r="J12" s="200"/>
      <c r="K12" s="59"/>
      <c r="L12" s="119"/>
      <c r="M12" s="119"/>
      <c r="N12" s="119"/>
      <c r="O12" s="119"/>
      <c r="P12" s="119"/>
      <c r="Q12" s="132"/>
      <c r="R12" s="132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198"/>
      <c r="AH12" s="199"/>
      <c r="AI12" s="199"/>
      <c r="AJ12" s="200"/>
      <c r="AK12" s="203"/>
      <c r="AL12" s="40" t="s">
        <v>1219</v>
      </c>
      <c r="AM12" s="46" t="s">
        <v>1217</v>
      </c>
      <c r="AN12" s="128">
        <v>0.5</v>
      </c>
      <c r="AO12" s="211"/>
      <c r="AP12" s="127"/>
      <c r="AQ12" s="136"/>
      <c r="AR12" s="81">
        <f>ROUND(ROUND(Q8*$AI$20,0)*AN12,0)-AP10</f>
        <v>222</v>
      </c>
      <c r="AS12" s="10"/>
    </row>
    <row r="13" spans="1:46" ht="14.25" customHeight="1" x14ac:dyDescent="0.3">
      <c r="A13" s="7">
        <v>71</v>
      </c>
      <c r="B13" s="9">
        <v>8523</v>
      </c>
      <c r="C13" s="6" t="s">
        <v>3891</v>
      </c>
      <c r="D13" s="198"/>
      <c r="E13" s="199"/>
      <c r="F13" s="200"/>
      <c r="G13" s="198"/>
      <c r="H13" s="199"/>
      <c r="I13" s="199"/>
      <c r="J13" s="200"/>
      <c r="K13" s="39"/>
      <c r="L13" s="1"/>
      <c r="M13" s="1"/>
      <c r="N13" s="1"/>
      <c r="O13" s="1"/>
      <c r="P13" s="1"/>
      <c r="Q13" s="119"/>
      <c r="R13" s="119"/>
      <c r="S13" s="119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98"/>
      <c r="AH13" s="199"/>
      <c r="AI13" s="199"/>
      <c r="AJ13" s="200"/>
      <c r="AK13" s="172"/>
      <c r="AL13" s="45"/>
      <c r="AM13" s="54"/>
      <c r="AN13" s="174"/>
      <c r="AO13" s="174"/>
      <c r="AP13" s="174"/>
      <c r="AQ13" s="173"/>
      <c r="AR13" s="81">
        <f>ROUND(ROUND(Q8*AD14,0)*$AI$20,0)</f>
        <v>438</v>
      </c>
      <c r="AS13" s="10"/>
    </row>
    <row r="14" spans="1:46" ht="14.1" x14ac:dyDescent="0.3">
      <c r="A14" s="7">
        <v>71</v>
      </c>
      <c r="B14" s="9">
        <v>8524</v>
      </c>
      <c r="C14" s="6" t="s">
        <v>3890</v>
      </c>
      <c r="D14" s="106"/>
      <c r="E14" s="107"/>
      <c r="F14" s="108"/>
      <c r="G14" s="39"/>
      <c r="H14" s="1"/>
      <c r="I14" s="1"/>
      <c r="J14" s="38"/>
      <c r="K14" s="59"/>
      <c r="L14" s="119"/>
      <c r="M14" s="119"/>
      <c r="N14" s="119"/>
      <c r="O14" s="119"/>
      <c r="P14" s="1"/>
      <c r="Q14" s="119"/>
      <c r="R14" s="119"/>
      <c r="S14" s="119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198"/>
      <c r="AH14" s="199"/>
      <c r="AI14" s="199"/>
      <c r="AJ14" s="200"/>
      <c r="AK14" s="202" t="s">
        <v>1387</v>
      </c>
      <c r="AL14" s="140" t="s">
        <v>1220</v>
      </c>
      <c r="AM14" s="44" t="s">
        <v>1217</v>
      </c>
      <c r="AN14" s="135">
        <v>0.7</v>
      </c>
      <c r="AO14" s="135"/>
      <c r="AP14" s="135"/>
      <c r="AQ14" s="137"/>
      <c r="AR14" s="81">
        <f>ROUND(ROUND(ROUND(Q8*AD14:AD14,0)*$AI$20,0)*AN14,0)</f>
        <v>307</v>
      </c>
      <c r="AS14" s="10"/>
    </row>
    <row r="15" spans="1:46" ht="14.1" x14ac:dyDescent="0.3">
      <c r="A15" s="7">
        <v>71</v>
      </c>
      <c r="B15" s="9" t="s">
        <v>317</v>
      </c>
      <c r="C15" s="6" t="s">
        <v>3889</v>
      </c>
      <c r="D15" s="106"/>
      <c r="E15" s="107"/>
      <c r="F15" s="108"/>
      <c r="G15" s="39"/>
      <c r="H15" s="1"/>
      <c r="I15" s="1"/>
      <c r="J15" s="38"/>
      <c r="K15" s="59"/>
      <c r="L15" s="119"/>
      <c r="M15" s="119"/>
      <c r="N15" s="119"/>
      <c r="O15" s="119"/>
      <c r="P15" s="119"/>
      <c r="Q15" s="132"/>
      <c r="R15" s="132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198"/>
      <c r="AH15" s="199"/>
      <c r="AI15" s="199"/>
      <c r="AJ15" s="200"/>
      <c r="AK15" s="203"/>
      <c r="AL15" s="40" t="s">
        <v>1219</v>
      </c>
      <c r="AM15" s="46" t="s">
        <v>1217</v>
      </c>
      <c r="AN15" s="128">
        <v>0.5</v>
      </c>
      <c r="AO15" s="135"/>
      <c r="AP15" s="135"/>
      <c r="AQ15" s="137"/>
      <c r="AR15" s="81">
        <f>ROUND(ROUND(ROUND(Q8*AD14,0)*$AI$20,0)*AN15,0)</f>
        <v>219</v>
      </c>
      <c r="AS15" s="10"/>
    </row>
    <row r="16" spans="1:46" ht="14.1" x14ac:dyDescent="0.3">
      <c r="A16" s="7">
        <v>71</v>
      </c>
      <c r="B16" s="9" t="s">
        <v>316</v>
      </c>
      <c r="C16" s="6" t="s">
        <v>3888</v>
      </c>
      <c r="D16" s="106"/>
      <c r="E16" s="107"/>
      <c r="F16" s="108"/>
      <c r="G16" s="39"/>
      <c r="H16" s="1"/>
      <c r="I16" s="1"/>
      <c r="J16" s="38"/>
      <c r="K16" s="59"/>
      <c r="L16" s="119"/>
      <c r="M16" s="119"/>
      <c r="N16" s="119"/>
      <c r="O16" s="119"/>
      <c r="P16" s="119"/>
      <c r="Q16" s="132"/>
      <c r="R16" s="132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98"/>
      <c r="AH16" s="199"/>
      <c r="AI16" s="199"/>
      <c r="AJ16" s="200"/>
      <c r="AK16" s="140"/>
      <c r="AL16" s="55"/>
      <c r="AM16" s="44"/>
      <c r="AN16" s="135"/>
      <c r="AO16" s="209" t="s">
        <v>1218</v>
      </c>
      <c r="AP16" s="44">
        <v>5</v>
      </c>
      <c r="AQ16" s="161" t="s">
        <v>1385</v>
      </c>
      <c r="AR16" s="81">
        <f>ROUND(ROUND(Q8*AD14,0)*$AI$20,0)-AP16</f>
        <v>433</v>
      </c>
      <c r="AS16" s="10"/>
    </row>
    <row r="17" spans="1:45" ht="14.1" x14ac:dyDescent="0.3">
      <c r="A17" s="7">
        <v>71</v>
      </c>
      <c r="B17" s="9" t="s">
        <v>315</v>
      </c>
      <c r="C17" s="6" t="s">
        <v>3887</v>
      </c>
      <c r="D17" s="106"/>
      <c r="E17" s="107"/>
      <c r="F17" s="108"/>
      <c r="G17" s="39"/>
      <c r="H17" s="1"/>
      <c r="I17" s="1"/>
      <c r="J17" s="38"/>
      <c r="K17" s="59"/>
      <c r="L17" s="119"/>
      <c r="M17" s="119"/>
      <c r="N17" s="119"/>
      <c r="O17" s="119"/>
      <c r="P17" s="119"/>
      <c r="Q17" s="132"/>
      <c r="R17" s="132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198"/>
      <c r="AH17" s="199"/>
      <c r="AI17" s="199"/>
      <c r="AJ17" s="200"/>
      <c r="AK17" s="202" t="s">
        <v>1387</v>
      </c>
      <c r="AL17" s="140" t="s">
        <v>1220</v>
      </c>
      <c r="AM17" s="44" t="s">
        <v>1217</v>
      </c>
      <c r="AN17" s="135">
        <v>0.7</v>
      </c>
      <c r="AO17" s="210"/>
      <c r="AP17" s="134"/>
      <c r="AQ17" s="138"/>
      <c r="AR17" s="81">
        <f>ROUND(ROUND(ROUND(Q8*AD14,0)*$AI$20,0)*AN17,0)-AP16</f>
        <v>302</v>
      </c>
      <c r="AS17" s="10"/>
    </row>
    <row r="18" spans="1:45" ht="14.1" x14ac:dyDescent="0.3">
      <c r="A18" s="7">
        <v>71</v>
      </c>
      <c r="B18" s="9" t="s">
        <v>314</v>
      </c>
      <c r="C18" s="6" t="s">
        <v>3886</v>
      </c>
      <c r="D18" s="106"/>
      <c r="E18" s="107"/>
      <c r="F18" s="108"/>
      <c r="G18" s="39"/>
      <c r="H18" s="1"/>
      <c r="I18" s="1"/>
      <c r="J18" s="38"/>
      <c r="K18" s="59"/>
      <c r="L18" s="119"/>
      <c r="M18" s="119"/>
      <c r="N18" s="119"/>
      <c r="O18" s="119"/>
      <c r="P18" s="119"/>
      <c r="Q18" s="132"/>
      <c r="R18" s="132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198"/>
      <c r="AH18" s="199"/>
      <c r="AI18" s="199"/>
      <c r="AJ18" s="200"/>
      <c r="AK18" s="203"/>
      <c r="AL18" s="40" t="s">
        <v>1219</v>
      </c>
      <c r="AM18" s="46" t="s">
        <v>1217</v>
      </c>
      <c r="AN18" s="128">
        <v>0.5</v>
      </c>
      <c r="AO18" s="211"/>
      <c r="AP18" s="127"/>
      <c r="AQ18" s="136"/>
      <c r="AR18" s="81">
        <f>ROUND(ROUND(ROUND(Q8*AD14,0)*$AI$20,0)*AN18,0)-AP16</f>
        <v>214</v>
      </c>
      <c r="AS18" s="10"/>
    </row>
    <row r="19" spans="1:45" ht="14.1" x14ac:dyDescent="0.3">
      <c r="A19" s="7">
        <v>71</v>
      </c>
      <c r="B19" s="9">
        <v>8525</v>
      </c>
      <c r="C19" s="6" t="s">
        <v>3885</v>
      </c>
      <c r="D19" s="106"/>
      <c r="E19" s="107"/>
      <c r="F19" s="108"/>
      <c r="G19" s="39"/>
      <c r="H19" s="1"/>
      <c r="I19" s="1"/>
      <c r="J19" s="58"/>
      <c r="K19" s="42" t="s">
        <v>1273</v>
      </c>
      <c r="L19" s="54"/>
      <c r="M19" s="54"/>
      <c r="N19" s="54"/>
      <c r="O19" s="54"/>
      <c r="P19" s="54"/>
      <c r="Q19" s="54"/>
      <c r="R19" s="54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98"/>
      <c r="AH19" s="199"/>
      <c r="AI19" s="199"/>
      <c r="AJ19" s="200"/>
      <c r="AK19" s="172"/>
      <c r="AL19" s="45"/>
      <c r="AM19" s="54"/>
      <c r="AN19" s="174"/>
      <c r="AO19" s="174"/>
      <c r="AP19" s="174"/>
      <c r="AQ19" s="173"/>
      <c r="AR19" s="81">
        <f>ROUND(Q20*$AI$20,0)</f>
        <v>454</v>
      </c>
      <c r="AS19" s="10"/>
    </row>
    <row r="20" spans="1:45" ht="14.1" x14ac:dyDescent="0.3">
      <c r="A20" s="7">
        <v>71</v>
      </c>
      <c r="B20" s="9">
        <v>8526</v>
      </c>
      <c r="C20" s="6" t="s">
        <v>3884</v>
      </c>
      <c r="D20" s="106"/>
      <c r="E20" s="107"/>
      <c r="F20" s="108"/>
      <c r="G20" s="39"/>
      <c r="H20" s="1"/>
      <c r="I20" s="1"/>
      <c r="J20" s="58"/>
      <c r="K20" s="59"/>
      <c r="L20" s="119"/>
      <c r="M20" s="119"/>
      <c r="N20" s="119"/>
      <c r="O20" s="119"/>
      <c r="P20" s="119"/>
      <c r="Q20" s="208">
        <f>'26障害児入所施設(基本３) '!$Q$20</f>
        <v>648</v>
      </c>
      <c r="R20" s="208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106"/>
      <c r="AH20" s="122" t="s">
        <v>1217</v>
      </c>
      <c r="AI20" s="245">
        <v>0.7</v>
      </c>
      <c r="AJ20" s="246"/>
      <c r="AK20" s="202" t="s">
        <v>1387</v>
      </c>
      <c r="AL20" s="140" t="s">
        <v>1220</v>
      </c>
      <c r="AM20" s="44" t="s">
        <v>1217</v>
      </c>
      <c r="AN20" s="135">
        <v>0.7</v>
      </c>
      <c r="AO20" s="135"/>
      <c r="AP20" s="135"/>
      <c r="AQ20" s="137"/>
      <c r="AR20" s="81">
        <f>ROUND(ROUND(Q20*$AI$20,0)*AN20,0)</f>
        <v>318</v>
      </c>
      <c r="AS20" s="10"/>
    </row>
    <row r="21" spans="1:45" ht="14.1" x14ac:dyDescent="0.3">
      <c r="A21" s="7">
        <v>71</v>
      </c>
      <c r="B21" s="9" t="s">
        <v>313</v>
      </c>
      <c r="C21" s="6" t="s">
        <v>3883</v>
      </c>
      <c r="D21" s="106"/>
      <c r="E21" s="107"/>
      <c r="F21" s="108"/>
      <c r="G21" s="39"/>
      <c r="H21" s="1"/>
      <c r="I21" s="1"/>
      <c r="J21" s="38"/>
      <c r="K21" s="59"/>
      <c r="L21" s="119"/>
      <c r="M21" s="119"/>
      <c r="N21" s="119"/>
      <c r="O21" s="119"/>
      <c r="P21" s="119"/>
      <c r="Q21" s="132"/>
      <c r="R21" s="132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106"/>
      <c r="AH21" s="122"/>
      <c r="AI21" s="134"/>
      <c r="AJ21" s="138"/>
      <c r="AK21" s="203"/>
      <c r="AL21" s="40" t="s">
        <v>1219</v>
      </c>
      <c r="AM21" s="46" t="s">
        <v>1217</v>
      </c>
      <c r="AN21" s="128">
        <v>0.5</v>
      </c>
      <c r="AO21" s="135"/>
      <c r="AP21" s="135"/>
      <c r="AQ21" s="137"/>
      <c r="AR21" s="81">
        <f>ROUND(ROUND(Q20*$AI$20,0)*AN21,0)</f>
        <v>227</v>
      </c>
      <c r="AS21" s="10"/>
    </row>
    <row r="22" spans="1:45" ht="14.1" x14ac:dyDescent="0.3">
      <c r="A22" s="7">
        <v>71</v>
      </c>
      <c r="B22" s="9" t="s">
        <v>312</v>
      </c>
      <c r="C22" s="6" t="s">
        <v>3882</v>
      </c>
      <c r="D22" s="106"/>
      <c r="E22" s="107"/>
      <c r="F22" s="108"/>
      <c r="G22" s="39"/>
      <c r="H22" s="1"/>
      <c r="I22" s="1"/>
      <c r="J22" s="38"/>
      <c r="K22" s="59"/>
      <c r="L22" s="119"/>
      <c r="M22" s="119"/>
      <c r="N22" s="119"/>
      <c r="O22" s="119"/>
      <c r="P22" s="119"/>
      <c r="Q22" s="132"/>
      <c r="R22" s="132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06"/>
      <c r="AH22" s="122"/>
      <c r="AI22" s="134"/>
      <c r="AJ22" s="138"/>
      <c r="AK22" s="140"/>
      <c r="AL22" s="55"/>
      <c r="AM22" s="44"/>
      <c r="AN22" s="135"/>
      <c r="AO22" s="209" t="s">
        <v>1218</v>
      </c>
      <c r="AP22" s="44">
        <v>5</v>
      </c>
      <c r="AQ22" s="161" t="s">
        <v>1385</v>
      </c>
      <c r="AR22" s="81">
        <f>ROUND(Q20*$AI$20,0)-AP22</f>
        <v>449</v>
      </c>
      <c r="AS22" s="10"/>
    </row>
    <row r="23" spans="1:45" ht="14.1" x14ac:dyDescent="0.3">
      <c r="A23" s="7">
        <v>71</v>
      </c>
      <c r="B23" s="9" t="s">
        <v>311</v>
      </c>
      <c r="C23" s="6" t="s">
        <v>3881</v>
      </c>
      <c r="D23" s="106"/>
      <c r="E23" s="107"/>
      <c r="F23" s="108"/>
      <c r="G23" s="39"/>
      <c r="H23" s="1"/>
      <c r="I23" s="1"/>
      <c r="J23" s="38"/>
      <c r="K23" s="59"/>
      <c r="L23" s="119"/>
      <c r="M23" s="119"/>
      <c r="N23" s="119"/>
      <c r="O23" s="119"/>
      <c r="P23" s="119"/>
      <c r="Q23" s="132"/>
      <c r="R23" s="132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106"/>
      <c r="AH23" s="122"/>
      <c r="AI23" s="134"/>
      <c r="AJ23" s="138"/>
      <c r="AK23" s="202" t="s">
        <v>1387</v>
      </c>
      <c r="AL23" s="140" t="s">
        <v>1220</v>
      </c>
      <c r="AM23" s="44" t="s">
        <v>1217</v>
      </c>
      <c r="AN23" s="135">
        <v>0.7</v>
      </c>
      <c r="AO23" s="210"/>
      <c r="AP23" s="134"/>
      <c r="AQ23" s="138"/>
      <c r="AR23" s="81">
        <f>ROUND(ROUND(Q20*$AI$20,0)*AN23,0)-AP22</f>
        <v>313</v>
      </c>
      <c r="AS23" s="10"/>
    </row>
    <row r="24" spans="1:45" ht="14.1" x14ac:dyDescent="0.3">
      <c r="A24" s="7">
        <v>71</v>
      </c>
      <c r="B24" s="9" t="s">
        <v>310</v>
      </c>
      <c r="C24" s="6" t="s">
        <v>3880</v>
      </c>
      <c r="D24" s="106"/>
      <c r="E24" s="107"/>
      <c r="F24" s="108"/>
      <c r="G24" s="39"/>
      <c r="H24" s="1"/>
      <c r="I24" s="1"/>
      <c r="J24" s="38"/>
      <c r="K24" s="59"/>
      <c r="L24" s="119"/>
      <c r="M24" s="119"/>
      <c r="N24" s="119"/>
      <c r="O24" s="119"/>
      <c r="P24" s="119"/>
      <c r="Q24" s="132"/>
      <c r="R24" s="132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106"/>
      <c r="AH24" s="122"/>
      <c r="AI24" s="134"/>
      <c r="AJ24" s="138"/>
      <c r="AK24" s="203"/>
      <c r="AL24" s="40" t="s">
        <v>1219</v>
      </c>
      <c r="AM24" s="46" t="s">
        <v>1217</v>
      </c>
      <c r="AN24" s="128">
        <v>0.5</v>
      </c>
      <c r="AO24" s="211"/>
      <c r="AP24" s="127"/>
      <c r="AQ24" s="136"/>
      <c r="AR24" s="81">
        <f>ROUND(ROUND(Q20*$AI$20,0)*AN24,0)-AP22</f>
        <v>222</v>
      </c>
      <c r="AS24" s="10"/>
    </row>
    <row r="25" spans="1:45" ht="14.1" x14ac:dyDescent="0.3">
      <c r="A25" s="7">
        <v>71</v>
      </c>
      <c r="B25" s="9">
        <v>8527</v>
      </c>
      <c r="C25" s="6" t="s">
        <v>3879</v>
      </c>
      <c r="D25" s="106"/>
      <c r="E25" s="107"/>
      <c r="F25" s="108"/>
      <c r="G25" s="39"/>
      <c r="H25" s="1"/>
      <c r="I25" s="1"/>
      <c r="J25" s="58"/>
      <c r="K25" s="59"/>
      <c r="L25" s="119"/>
      <c r="M25" s="119"/>
      <c r="N25" s="119"/>
      <c r="O25" s="119"/>
      <c r="P25" s="119"/>
      <c r="Q25" s="133"/>
      <c r="R25" s="133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61"/>
      <c r="AH25" s="51"/>
      <c r="AI25" s="51"/>
      <c r="AJ25" s="71"/>
      <c r="AK25" s="140"/>
      <c r="AL25" s="55"/>
      <c r="AM25" s="44"/>
      <c r="AN25" s="135"/>
      <c r="AO25" s="135"/>
      <c r="AP25" s="135"/>
      <c r="AQ25" s="137"/>
      <c r="AR25" s="81">
        <f>ROUND(ROUND(Q20*AD26,0)*$AI$20,0)</f>
        <v>438</v>
      </c>
      <c r="AS25" s="10"/>
    </row>
    <row r="26" spans="1:45" ht="14.1" x14ac:dyDescent="0.3">
      <c r="A26" s="7">
        <v>71</v>
      </c>
      <c r="B26" s="9">
        <v>8528</v>
      </c>
      <c r="C26" s="6" t="s">
        <v>3878</v>
      </c>
      <c r="D26" s="106"/>
      <c r="E26" s="107"/>
      <c r="F26" s="108"/>
      <c r="G26" s="39"/>
      <c r="H26" s="1"/>
      <c r="I26" s="1"/>
      <c r="J26" s="58"/>
      <c r="K26" s="59"/>
      <c r="L26" s="119"/>
      <c r="M26" s="119"/>
      <c r="N26" s="119"/>
      <c r="O26" s="119"/>
      <c r="P26" s="119"/>
      <c r="Q26" s="133"/>
      <c r="R26" s="133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61"/>
      <c r="AH26" s="51"/>
      <c r="AI26" s="51"/>
      <c r="AJ26" s="71"/>
      <c r="AK26" s="202" t="s">
        <v>1387</v>
      </c>
      <c r="AL26" s="140" t="s">
        <v>1220</v>
      </c>
      <c r="AM26" s="44" t="s">
        <v>1217</v>
      </c>
      <c r="AN26" s="135">
        <v>0.7</v>
      </c>
      <c r="AO26" s="135"/>
      <c r="AP26" s="135"/>
      <c r="AQ26" s="137"/>
      <c r="AR26" s="81">
        <f>ROUND(ROUND(ROUND(Q20*AD26:AD26,0)*$AI$20,0)*AN26,0)</f>
        <v>307</v>
      </c>
      <c r="AS26" s="10"/>
    </row>
    <row r="27" spans="1:45" ht="14.1" x14ac:dyDescent="0.3">
      <c r="A27" s="7">
        <v>71</v>
      </c>
      <c r="B27" s="9" t="s">
        <v>309</v>
      </c>
      <c r="C27" s="6" t="s">
        <v>3877</v>
      </c>
      <c r="D27" s="106"/>
      <c r="E27" s="107"/>
      <c r="F27" s="108"/>
      <c r="G27" s="39"/>
      <c r="H27" s="1"/>
      <c r="I27" s="1"/>
      <c r="J27" s="38"/>
      <c r="K27" s="59"/>
      <c r="L27" s="119"/>
      <c r="M27" s="119"/>
      <c r="N27" s="119"/>
      <c r="O27" s="119"/>
      <c r="P27" s="119"/>
      <c r="Q27" s="132"/>
      <c r="R27" s="132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106"/>
      <c r="AH27" s="122"/>
      <c r="AI27" s="134"/>
      <c r="AJ27" s="138"/>
      <c r="AK27" s="203"/>
      <c r="AL27" s="40" t="s">
        <v>1219</v>
      </c>
      <c r="AM27" s="46" t="s">
        <v>1217</v>
      </c>
      <c r="AN27" s="128">
        <v>0.5</v>
      </c>
      <c r="AO27" s="135"/>
      <c r="AP27" s="135"/>
      <c r="AQ27" s="137"/>
      <c r="AR27" s="81">
        <f>ROUND(ROUND(ROUND(Q20*AD26,0)*$AI$20,0)*AN27,0)</f>
        <v>219</v>
      </c>
      <c r="AS27" s="10"/>
    </row>
    <row r="28" spans="1:45" ht="14.1" x14ac:dyDescent="0.3">
      <c r="A28" s="7">
        <v>71</v>
      </c>
      <c r="B28" s="9" t="s">
        <v>308</v>
      </c>
      <c r="C28" s="6" t="s">
        <v>3876</v>
      </c>
      <c r="D28" s="106"/>
      <c r="E28" s="107"/>
      <c r="F28" s="108"/>
      <c r="G28" s="39"/>
      <c r="H28" s="1"/>
      <c r="I28" s="1"/>
      <c r="J28" s="38"/>
      <c r="K28" s="59"/>
      <c r="L28" s="119"/>
      <c r="M28" s="119"/>
      <c r="N28" s="119"/>
      <c r="O28" s="119"/>
      <c r="P28" s="119"/>
      <c r="Q28" s="132"/>
      <c r="R28" s="132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06"/>
      <c r="AH28" s="122"/>
      <c r="AI28" s="134"/>
      <c r="AJ28" s="138"/>
      <c r="AK28" s="140"/>
      <c r="AL28" s="55"/>
      <c r="AM28" s="44"/>
      <c r="AN28" s="135"/>
      <c r="AO28" s="209" t="s">
        <v>1218</v>
      </c>
      <c r="AP28" s="44">
        <v>5</v>
      </c>
      <c r="AQ28" s="161" t="s">
        <v>1385</v>
      </c>
      <c r="AR28" s="81">
        <f>ROUND(ROUND(Q20*AD26,0)*$AI$20,0)-AP28</f>
        <v>433</v>
      </c>
      <c r="AS28" s="10"/>
    </row>
    <row r="29" spans="1:45" ht="14.1" x14ac:dyDescent="0.3">
      <c r="A29" s="7">
        <v>71</v>
      </c>
      <c r="B29" s="9" t="s">
        <v>307</v>
      </c>
      <c r="C29" s="6" t="s">
        <v>3875</v>
      </c>
      <c r="D29" s="106"/>
      <c r="E29" s="107"/>
      <c r="F29" s="108"/>
      <c r="G29" s="39"/>
      <c r="H29" s="1"/>
      <c r="I29" s="1"/>
      <c r="J29" s="38"/>
      <c r="K29" s="59"/>
      <c r="L29" s="119"/>
      <c r="M29" s="119"/>
      <c r="N29" s="119"/>
      <c r="O29" s="119"/>
      <c r="P29" s="119"/>
      <c r="Q29" s="132"/>
      <c r="R29" s="132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106"/>
      <c r="AH29" s="122"/>
      <c r="AI29" s="134"/>
      <c r="AJ29" s="138"/>
      <c r="AK29" s="202" t="s">
        <v>1387</v>
      </c>
      <c r="AL29" s="140" t="s">
        <v>1220</v>
      </c>
      <c r="AM29" s="44" t="s">
        <v>1217</v>
      </c>
      <c r="AN29" s="135">
        <v>0.7</v>
      </c>
      <c r="AO29" s="210"/>
      <c r="AP29" s="134"/>
      <c r="AQ29" s="138"/>
      <c r="AR29" s="81">
        <f>ROUND(ROUND(ROUND(Q20*AD26,0)*$AI$20,0)*AN29,0)-AP28</f>
        <v>302</v>
      </c>
      <c r="AS29" s="10"/>
    </row>
    <row r="30" spans="1:45" ht="14.1" x14ac:dyDescent="0.3">
      <c r="A30" s="7">
        <v>71</v>
      </c>
      <c r="B30" s="9" t="s">
        <v>306</v>
      </c>
      <c r="C30" s="6" t="s">
        <v>3874</v>
      </c>
      <c r="D30" s="106"/>
      <c r="E30" s="107"/>
      <c r="F30" s="108"/>
      <c r="G30" s="39"/>
      <c r="H30" s="1"/>
      <c r="I30" s="1"/>
      <c r="J30" s="38"/>
      <c r="K30" s="59"/>
      <c r="L30" s="119"/>
      <c r="M30" s="119"/>
      <c r="N30" s="119"/>
      <c r="O30" s="119"/>
      <c r="P30" s="119"/>
      <c r="Q30" s="132"/>
      <c r="R30" s="132"/>
      <c r="S30" s="1"/>
      <c r="T30" s="38"/>
      <c r="U30" s="39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71"/>
      <c r="AG30" s="106"/>
      <c r="AH30" s="122"/>
      <c r="AI30" s="134"/>
      <c r="AJ30" s="138"/>
      <c r="AK30" s="203"/>
      <c r="AL30" s="40" t="s">
        <v>1219</v>
      </c>
      <c r="AM30" s="46" t="s">
        <v>1217</v>
      </c>
      <c r="AN30" s="128">
        <v>0.5</v>
      </c>
      <c r="AO30" s="211"/>
      <c r="AP30" s="127"/>
      <c r="AQ30" s="136"/>
      <c r="AR30" s="81">
        <f>ROUND(ROUND(ROUND(Q20*AD26,0)*$AI$20,0)*AN30,0)-AP28</f>
        <v>214</v>
      </c>
      <c r="AS30" s="10"/>
    </row>
    <row r="31" spans="1:45" ht="14.1" x14ac:dyDescent="0.3">
      <c r="A31" s="7">
        <v>71</v>
      </c>
      <c r="B31" s="9">
        <v>8531</v>
      </c>
      <c r="C31" s="6" t="s">
        <v>3873</v>
      </c>
      <c r="D31" s="106"/>
      <c r="E31" s="107"/>
      <c r="F31" s="108"/>
      <c r="G31" s="195" t="s">
        <v>1281</v>
      </c>
      <c r="H31" s="196"/>
      <c r="I31" s="196"/>
      <c r="J31" s="197"/>
      <c r="K31" s="42" t="s">
        <v>1274</v>
      </c>
      <c r="L31" s="54"/>
      <c r="M31" s="54"/>
      <c r="N31" s="54"/>
      <c r="O31" s="54"/>
      <c r="P31" s="54"/>
      <c r="Q31" s="54"/>
      <c r="R31" s="54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63"/>
      <c r="AH31" s="132"/>
      <c r="AI31" s="132"/>
      <c r="AJ31" s="62"/>
      <c r="AK31" s="172"/>
      <c r="AL31" s="132"/>
      <c r="AM31" s="119"/>
      <c r="AN31" s="184"/>
      <c r="AO31" s="184"/>
      <c r="AP31" s="184"/>
      <c r="AQ31" s="183"/>
      <c r="AR31" s="81">
        <f>ROUND(Q32*$AI$20,0)</f>
        <v>422</v>
      </c>
      <c r="AS31" s="10"/>
    </row>
    <row r="32" spans="1:45" ht="14.1" x14ac:dyDescent="0.3">
      <c r="A32" s="7">
        <v>71</v>
      </c>
      <c r="B32" s="9">
        <v>8532</v>
      </c>
      <c r="C32" s="6" t="s">
        <v>3872</v>
      </c>
      <c r="D32" s="106"/>
      <c r="E32" s="107"/>
      <c r="F32" s="108"/>
      <c r="G32" s="198"/>
      <c r="H32" s="199"/>
      <c r="I32" s="199"/>
      <c r="J32" s="200"/>
      <c r="K32" s="59"/>
      <c r="L32" s="119"/>
      <c r="M32" s="119"/>
      <c r="N32" s="119"/>
      <c r="O32" s="119"/>
      <c r="P32" s="119"/>
      <c r="Q32" s="208">
        <f>'26障害児入所施設(基本３) '!$Q$32</f>
        <v>603</v>
      </c>
      <c r="R32" s="208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61"/>
      <c r="AH32" s="51"/>
      <c r="AI32" s="51"/>
      <c r="AJ32" s="71"/>
      <c r="AK32" s="202" t="s">
        <v>1387</v>
      </c>
      <c r="AL32" s="140" t="s">
        <v>1220</v>
      </c>
      <c r="AM32" s="44" t="s">
        <v>1217</v>
      </c>
      <c r="AN32" s="135">
        <v>0.7</v>
      </c>
      <c r="AO32" s="135"/>
      <c r="AP32" s="135"/>
      <c r="AQ32" s="137"/>
      <c r="AR32" s="81">
        <f>ROUND(ROUND(Q32*$AI$20,0)*AN32,0)</f>
        <v>295</v>
      </c>
      <c r="AS32" s="10"/>
    </row>
    <row r="33" spans="1:45" ht="14.1" x14ac:dyDescent="0.3">
      <c r="A33" s="7">
        <v>71</v>
      </c>
      <c r="B33" s="9" t="s">
        <v>305</v>
      </c>
      <c r="C33" s="6" t="s">
        <v>3871</v>
      </c>
      <c r="D33" s="106"/>
      <c r="E33" s="107"/>
      <c r="F33" s="108"/>
      <c r="G33" s="198"/>
      <c r="H33" s="199"/>
      <c r="I33" s="199"/>
      <c r="J33" s="200"/>
      <c r="K33" s="59"/>
      <c r="L33" s="119"/>
      <c r="M33" s="119"/>
      <c r="N33" s="119"/>
      <c r="O33" s="119"/>
      <c r="P33" s="119"/>
      <c r="Q33" s="132"/>
      <c r="R33" s="132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106"/>
      <c r="AH33" s="122"/>
      <c r="AI33" s="134"/>
      <c r="AJ33" s="138"/>
      <c r="AK33" s="203"/>
      <c r="AL33" s="40" t="s">
        <v>1219</v>
      </c>
      <c r="AM33" s="46" t="s">
        <v>1217</v>
      </c>
      <c r="AN33" s="128">
        <v>0.5</v>
      </c>
      <c r="AO33" s="135"/>
      <c r="AP33" s="135"/>
      <c r="AQ33" s="137"/>
      <c r="AR33" s="81">
        <f>ROUND(ROUND(Q32*$AI$20,0)*AN33,0)</f>
        <v>211</v>
      </c>
      <c r="AS33" s="10"/>
    </row>
    <row r="34" spans="1:45" ht="14.1" x14ac:dyDescent="0.3">
      <c r="A34" s="7">
        <v>71</v>
      </c>
      <c r="B34" s="9" t="s">
        <v>304</v>
      </c>
      <c r="C34" s="6" t="s">
        <v>3870</v>
      </c>
      <c r="D34" s="106"/>
      <c r="E34" s="107"/>
      <c r="F34" s="108"/>
      <c r="G34" s="198"/>
      <c r="H34" s="199"/>
      <c r="I34" s="199"/>
      <c r="J34" s="200"/>
      <c r="K34" s="59"/>
      <c r="L34" s="119"/>
      <c r="M34" s="119"/>
      <c r="N34" s="119"/>
      <c r="O34" s="119"/>
      <c r="P34" s="119"/>
      <c r="Q34" s="132"/>
      <c r="R34" s="132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06"/>
      <c r="AH34" s="122"/>
      <c r="AI34" s="134"/>
      <c r="AJ34" s="138"/>
      <c r="AK34" s="140"/>
      <c r="AL34" s="55"/>
      <c r="AM34" s="44"/>
      <c r="AN34" s="135"/>
      <c r="AO34" s="209" t="s">
        <v>1218</v>
      </c>
      <c r="AP34" s="44">
        <v>5</v>
      </c>
      <c r="AQ34" s="161" t="s">
        <v>1385</v>
      </c>
      <c r="AR34" s="81">
        <f>ROUND(Q32*$AI$20,0)-AP34</f>
        <v>417</v>
      </c>
      <c r="AS34" s="10"/>
    </row>
    <row r="35" spans="1:45" ht="14.1" x14ac:dyDescent="0.3">
      <c r="A35" s="7">
        <v>71</v>
      </c>
      <c r="B35" s="9" t="s">
        <v>303</v>
      </c>
      <c r="C35" s="6" t="s">
        <v>3869</v>
      </c>
      <c r="D35" s="106"/>
      <c r="E35" s="107"/>
      <c r="F35" s="108"/>
      <c r="G35" s="198"/>
      <c r="H35" s="199"/>
      <c r="I35" s="199"/>
      <c r="J35" s="200"/>
      <c r="K35" s="59"/>
      <c r="L35" s="119"/>
      <c r="M35" s="119"/>
      <c r="N35" s="119"/>
      <c r="O35" s="119"/>
      <c r="P35" s="119"/>
      <c r="Q35" s="132"/>
      <c r="R35" s="132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106"/>
      <c r="AH35" s="122"/>
      <c r="AI35" s="134"/>
      <c r="AJ35" s="138"/>
      <c r="AK35" s="202" t="s">
        <v>1387</v>
      </c>
      <c r="AL35" s="140" t="s">
        <v>1220</v>
      </c>
      <c r="AM35" s="44" t="s">
        <v>1217</v>
      </c>
      <c r="AN35" s="135">
        <v>0.7</v>
      </c>
      <c r="AO35" s="210"/>
      <c r="AP35" s="134"/>
      <c r="AQ35" s="138"/>
      <c r="AR35" s="81">
        <f>ROUND(ROUND(Q32*$AI$20,0)*AN35,0)-AP34</f>
        <v>290</v>
      </c>
      <c r="AS35" s="10"/>
    </row>
    <row r="36" spans="1:45" ht="14.1" x14ac:dyDescent="0.3">
      <c r="A36" s="7">
        <v>71</v>
      </c>
      <c r="B36" s="9" t="s">
        <v>302</v>
      </c>
      <c r="C36" s="6" t="s">
        <v>3868</v>
      </c>
      <c r="D36" s="106"/>
      <c r="E36" s="107"/>
      <c r="F36" s="108"/>
      <c r="G36" s="198"/>
      <c r="H36" s="199"/>
      <c r="I36" s="199"/>
      <c r="J36" s="200"/>
      <c r="K36" s="59"/>
      <c r="L36" s="119"/>
      <c r="M36" s="119"/>
      <c r="N36" s="119"/>
      <c r="O36" s="119"/>
      <c r="P36" s="119"/>
      <c r="Q36" s="132"/>
      <c r="R36" s="132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106"/>
      <c r="AH36" s="122"/>
      <c r="AI36" s="134"/>
      <c r="AJ36" s="138"/>
      <c r="AK36" s="203"/>
      <c r="AL36" s="40" t="s">
        <v>1219</v>
      </c>
      <c r="AM36" s="46" t="s">
        <v>1217</v>
      </c>
      <c r="AN36" s="128">
        <v>0.5</v>
      </c>
      <c r="AO36" s="211"/>
      <c r="AP36" s="127"/>
      <c r="AQ36" s="136"/>
      <c r="AR36" s="81">
        <f>ROUND(ROUND(Q32*$AI$20,0)*AN36,0)-AP34</f>
        <v>206</v>
      </c>
      <c r="AS36" s="10"/>
    </row>
    <row r="37" spans="1:45" ht="14.1" x14ac:dyDescent="0.3">
      <c r="A37" s="7">
        <v>71</v>
      </c>
      <c r="B37" s="9">
        <v>8533</v>
      </c>
      <c r="C37" s="6" t="s">
        <v>3867</v>
      </c>
      <c r="D37" s="106"/>
      <c r="E37" s="107"/>
      <c r="F37" s="108"/>
      <c r="G37" s="198"/>
      <c r="H37" s="199"/>
      <c r="I37" s="199"/>
      <c r="J37" s="200"/>
      <c r="K37" s="39"/>
      <c r="L37" s="1"/>
      <c r="M37" s="1"/>
      <c r="N37" s="1"/>
      <c r="O37" s="1"/>
      <c r="P37" s="1"/>
      <c r="Q37" s="119"/>
      <c r="R37" s="119"/>
      <c r="S37" s="119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61"/>
      <c r="AH37" s="51"/>
      <c r="AI37" s="51"/>
      <c r="AJ37" s="71"/>
      <c r="AK37" s="140"/>
      <c r="AL37" s="55"/>
      <c r="AM37" s="44"/>
      <c r="AN37" s="135"/>
      <c r="AO37" s="135"/>
      <c r="AP37" s="135"/>
      <c r="AQ37" s="137"/>
      <c r="AR37" s="81">
        <f>ROUND(ROUND(Q32*AD38,0)*$AI$20,0)</f>
        <v>407</v>
      </c>
      <c r="AS37" s="10"/>
    </row>
    <row r="38" spans="1:45" ht="14.1" x14ac:dyDescent="0.3">
      <c r="A38" s="7">
        <v>71</v>
      </c>
      <c r="B38" s="9">
        <v>8534</v>
      </c>
      <c r="C38" s="6" t="s">
        <v>3866</v>
      </c>
      <c r="D38" s="106"/>
      <c r="E38" s="107"/>
      <c r="F38" s="108"/>
      <c r="G38" s="39"/>
      <c r="H38" s="1"/>
      <c r="I38" s="1"/>
      <c r="J38" s="38"/>
      <c r="K38" s="59"/>
      <c r="L38" s="119"/>
      <c r="M38" s="119"/>
      <c r="N38" s="119"/>
      <c r="O38" s="119"/>
      <c r="P38" s="1"/>
      <c r="Q38" s="119"/>
      <c r="R38" s="119"/>
      <c r="S38" s="119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61"/>
      <c r="AH38" s="51"/>
      <c r="AI38" s="51"/>
      <c r="AJ38" s="71"/>
      <c r="AK38" s="202" t="s">
        <v>1387</v>
      </c>
      <c r="AL38" s="140" t="s">
        <v>1220</v>
      </c>
      <c r="AM38" s="44" t="s">
        <v>1217</v>
      </c>
      <c r="AN38" s="135">
        <v>0.7</v>
      </c>
      <c r="AO38" s="135"/>
      <c r="AP38" s="135"/>
      <c r="AQ38" s="137"/>
      <c r="AR38" s="81">
        <f>ROUND(ROUND(ROUND(Q32*AD38:AD38,0)*$AI$20,0)*AN38,0)</f>
        <v>285</v>
      </c>
      <c r="AS38" s="10"/>
    </row>
    <row r="39" spans="1:45" ht="14.1" x14ac:dyDescent="0.3">
      <c r="A39" s="7">
        <v>71</v>
      </c>
      <c r="B39" s="9" t="s">
        <v>301</v>
      </c>
      <c r="C39" s="6" t="s">
        <v>3865</v>
      </c>
      <c r="D39" s="106"/>
      <c r="E39" s="107"/>
      <c r="F39" s="108"/>
      <c r="G39" s="39"/>
      <c r="H39" s="1"/>
      <c r="I39" s="1"/>
      <c r="J39" s="38"/>
      <c r="K39" s="59"/>
      <c r="L39" s="119"/>
      <c r="M39" s="119"/>
      <c r="N39" s="119"/>
      <c r="O39" s="119"/>
      <c r="P39" s="119"/>
      <c r="Q39" s="132"/>
      <c r="R39" s="132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106"/>
      <c r="AH39" s="122"/>
      <c r="AI39" s="134"/>
      <c r="AJ39" s="138"/>
      <c r="AK39" s="203"/>
      <c r="AL39" s="40" t="s">
        <v>1219</v>
      </c>
      <c r="AM39" s="46" t="s">
        <v>1217</v>
      </c>
      <c r="AN39" s="128">
        <v>0.5</v>
      </c>
      <c r="AO39" s="135"/>
      <c r="AP39" s="135"/>
      <c r="AQ39" s="137"/>
      <c r="AR39" s="81">
        <f>ROUND(ROUND(ROUND(Q32*AD38,0)*$AI$20,0)*AN39,0)</f>
        <v>204</v>
      </c>
      <c r="AS39" s="10"/>
    </row>
    <row r="40" spans="1:45" ht="14.1" x14ac:dyDescent="0.3">
      <c r="A40" s="7">
        <v>71</v>
      </c>
      <c r="B40" s="9" t="s">
        <v>300</v>
      </c>
      <c r="C40" s="6" t="s">
        <v>3864</v>
      </c>
      <c r="D40" s="106"/>
      <c r="E40" s="107"/>
      <c r="F40" s="108"/>
      <c r="G40" s="39"/>
      <c r="H40" s="1"/>
      <c r="I40" s="1"/>
      <c r="J40" s="38"/>
      <c r="K40" s="59"/>
      <c r="L40" s="119"/>
      <c r="M40" s="119"/>
      <c r="N40" s="119"/>
      <c r="O40" s="119"/>
      <c r="P40" s="119"/>
      <c r="Q40" s="132"/>
      <c r="R40" s="132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06"/>
      <c r="AH40" s="122"/>
      <c r="AI40" s="134"/>
      <c r="AJ40" s="138"/>
      <c r="AK40" s="140"/>
      <c r="AL40" s="55"/>
      <c r="AM40" s="44"/>
      <c r="AN40" s="135"/>
      <c r="AO40" s="204" t="s">
        <v>1218</v>
      </c>
      <c r="AP40" s="44">
        <v>5</v>
      </c>
      <c r="AQ40" s="161" t="s">
        <v>1385</v>
      </c>
      <c r="AR40" s="81">
        <f>ROUND(ROUND(Q32*AD38,0)*$AI$20,0)-AP40</f>
        <v>402</v>
      </c>
      <c r="AS40" s="10"/>
    </row>
    <row r="41" spans="1:45" ht="14.1" x14ac:dyDescent="0.3">
      <c r="A41" s="7">
        <v>71</v>
      </c>
      <c r="B41" s="9" t="s">
        <v>299</v>
      </c>
      <c r="C41" s="6" t="s">
        <v>3863</v>
      </c>
      <c r="D41" s="106"/>
      <c r="E41" s="107"/>
      <c r="F41" s="108"/>
      <c r="G41" s="39"/>
      <c r="H41" s="1"/>
      <c r="I41" s="1"/>
      <c r="J41" s="38"/>
      <c r="K41" s="59"/>
      <c r="L41" s="119"/>
      <c r="M41" s="119"/>
      <c r="N41" s="119"/>
      <c r="O41" s="119"/>
      <c r="P41" s="119"/>
      <c r="Q41" s="132"/>
      <c r="R41" s="132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106"/>
      <c r="AH41" s="122"/>
      <c r="AI41" s="134"/>
      <c r="AJ41" s="138"/>
      <c r="AK41" s="202" t="s">
        <v>1387</v>
      </c>
      <c r="AL41" s="140" t="s">
        <v>1220</v>
      </c>
      <c r="AM41" s="44" t="s">
        <v>1217</v>
      </c>
      <c r="AN41" s="135">
        <v>0.7</v>
      </c>
      <c r="AO41" s="205"/>
      <c r="AP41" s="134"/>
      <c r="AQ41" s="138"/>
      <c r="AR41" s="81">
        <f>ROUND(ROUND(ROUND(Q32*AD38,0)*$AI$20,0)*AN41,0)-AP40</f>
        <v>280</v>
      </c>
      <c r="AS41" s="10"/>
    </row>
    <row r="42" spans="1:45" ht="14.1" x14ac:dyDescent="0.3">
      <c r="A42" s="7">
        <v>71</v>
      </c>
      <c r="B42" s="9" t="s">
        <v>298</v>
      </c>
      <c r="C42" s="6" t="s">
        <v>3862</v>
      </c>
      <c r="D42" s="106"/>
      <c r="E42" s="107"/>
      <c r="F42" s="108"/>
      <c r="G42" s="39"/>
      <c r="H42" s="1"/>
      <c r="I42" s="1"/>
      <c r="J42" s="38"/>
      <c r="K42" s="67"/>
      <c r="L42" s="65"/>
      <c r="M42" s="65"/>
      <c r="N42" s="65"/>
      <c r="O42" s="65"/>
      <c r="P42" s="65"/>
      <c r="Q42" s="23"/>
      <c r="R42" s="23"/>
      <c r="S42" s="4"/>
      <c r="T42" s="17"/>
      <c r="U42" s="3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9"/>
      <c r="AG42" s="106"/>
      <c r="AH42" s="122"/>
      <c r="AI42" s="134"/>
      <c r="AJ42" s="138"/>
      <c r="AK42" s="203"/>
      <c r="AL42" s="40" t="s">
        <v>1219</v>
      </c>
      <c r="AM42" s="46" t="s">
        <v>1217</v>
      </c>
      <c r="AN42" s="128">
        <v>0.5</v>
      </c>
      <c r="AO42" s="206"/>
      <c r="AP42" s="127"/>
      <c r="AQ42" s="136"/>
      <c r="AR42" s="81">
        <f>ROUND(ROUND(ROUND(Q32*AD38,0)*$AI$20,0)*AN42,0)-AP40</f>
        <v>199</v>
      </c>
      <c r="AS42" s="10"/>
    </row>
    <row r="43" spans="1:45" ht="14.1" x14ac:dyDescent="0.3">
      <c r="A43" s="7">
        <v>71</v>
      </c>
      <c r="B43" s="9">
        <v>8535</v>
      </c>
      <c r="C43" s="6" t="s">
        <v>3861</v>
      </c>
      <c r="D43" s="106"/>
      <c r="E43" s="107"/>
      <c r="F43" s="108"/>
      <c r="G43" s="39"/>
      <c r="H43" s="1"/>
      <c r="I43" s="1"/>
      <c r="J43" s="58"/>
      <c r="K43" s="1" t="s">
        <v>1273</v>
      </c>
      <c r="L43" s="119"/>
      <c r="M43" s="119"/>
      <c r="N43" s="119"/>
      <c r="O43" s="119"/>
      <c r="P43" s="119"/>
      <c r="Q43" s="119"/>
      <c r="R43" s="119"/>
      <c r="S43" s="1"/>
      <c r="T43" s="38"/>
      <c r="U43" s="39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62"/>
      <c r="AG43" s="63"/>
      <c r="AH43" s="132"/>
      <c r="AI43" s="132"/>
      <c r="AJ43" s="62"/>
      <c r="AK43" s="172"/>
      <c r="AL43" s="45"/>
      <c r="AM43" s="54"/>
      <c r="AN43" s="174"/>
      <c r="AO43" s="174"/>
      <c r="AP43" s="174"/>
      <c r="AQ43" s="173"/>
      <c r="AR43" s="81">
        <f>ROUND(Q44*$AI$20,0)</f>
        <v>422</v>
      </c>
      <c r="AS43" s="10"/>
    </row>
    <row r="44" spans="1:45" ht="14.1" x14ac:dyDescent="0.3">
      <c r="A44" s="7">
        <v>71</v>
      </c>
      <c r="B44" s="9">
        <v>8536</v>
      </c>
      <c r="C44" s="6" t="s">
        <v>3860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8">
        <f>'26障害児入所施設(基本３) '!$Q$44</f>
        <v>603</v>
      </c>
      <c r="R44" s="208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61"/>
      <c r="AH44" s="51"/>
      <c r="AI44" s="51"/>
      <c r="AJ44" s="71"/>
      <c r="AK44" s="202" t="s">
        <v>1387</v>
      </c>
      <c r="AL44" s="140" t="s">
        <v>1220</v>
      </c>
      <c r="AM44" s="44" t="s">
        <v>1217</v>
      </c>
      <c r="AN44" s="135">
        <v>0.7</v>
      </c>
      <c r="AO44" s="135"/>
      <c r="AP44" s="135"/>
      <c r="AQ44" s="137"/>
      <c r="AR44" s="81">
        <f>ROUND(ROUND(Q44*$AI$20,0)*AN44,0)</f>
        <v>295</v>
      </c>
      <c r="AS44" s="10"/>
    </row>
    <row r="45" spans="1:45" ht="14.1" x14ac:dyDescent="0.3">
      <c r="A45" s="7">
        <v>71</v>
      </c>
      <c r="B45" s="9" t="s">
        <v>297</v>
      </c>
      <c r="C45" s="6" t="s">
        <v>3859</v>
      </c>
      <c r="D45" s="106"/>
      <c r="E45" s="107"/>
      <c r="F45" s="108"/>
      <c r="G45" s="39"/>
      <c r="H45" s="1"/>
      <c r="I45" s="1"/>
      <c r="J45" s="38"/>
      <c r="K45" s="59"/>
      <c r="L45" s="119"/>
      <c r="M45" s="119"/>
      <c r="N45" s="119"/>
      <c r="O45" s="119"/>
      <c r="P45" s="119"/>
      <c r="Q45" s="132"/>
      <c r="R45" s="132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106"/>
      <c r="AH45" s="122"/>
      <c r="AI45" s="134"/>
      <c r="AJ45" s="138"/>
      <c r="AK45" s="203"/>
      <c r="AL45" s="40" t="s">
        <v>1219</v>
      </c>
      <c r="AM45" s="46" t="s">
        <v>1217</v>
      </c>
      <c r="AN45" s="128">
        <v>0.5</v>
      </c>
      <c r="AO45" s="135"/>
      <c r="AP45" s="135"/>
      <c r="AQ45" s="137"/>
      <c r="AR45" s="81">
        <f>ROUND(ROUND(Q44*$AI$20,0)*AN45,0)</f>
        <v>211</v>
      </c>
      <c r="AS45" s="10"/>
    </row>
    <row r="46" spans="1:45" ht="14.1" x14ac:dyDescent="0.3">
      <c r="A46" s="7">
        <v>71</v>
      </c>
      <c r="B46" s="9" t="s">
        <v>296</v>
      </c>
      <c r="C46" s="6" t="s">
        <v>3858</v>
      </c>
      <c r="D46" s="106"/>
      <c r="E46" s="107"/>
      <c r="F46" s="108"/>
      <c r="G46" s="39"/>
      <c r="H46" s="1"/>
      <c r="I46" s="1"/>
      <c r="J46" s="38"/>
      <c r="K46" s="59"/>
      <c r="L46" s="119"/>
      <c r="M46" s="119"/>
      <c r="N46" s="119"/>
      <c r="O46" s="119"/>
      <c r="P46" s="119"/>
      <c r="Q46" s="132"/>
      <c r="R46" s="132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06"/>
      <c r="AH46" s="122"/>
      <c r="AI46" s="134"/>
      <c r="AJ46" s="138"/>
      <c r="AK46" s="140"/>
      <c r="AL46" s="55"/>
      <c r="AM46" s="44"/>
      <c r="AN46" s="135"/>
      <c r="AO46" s="204" t="s">
        <v>1218</v>
      </c>
      <c r="AP46" s="44">
        <v>5</v>
      </c>
      <c r="AQ46" s="161" t="s">
        <v>1385</v>
      </c>
      <c r="AR46" s="81">
        <f>ROUND(Q44*$AI$20,0)-AP46</f>
        <v>417</v>
      </c>
      <c r="AS46" s="10"/>
    </row>
    <row r="47" spans="1:45" ht="14.1" x14ac:dyDescent="0.3">
      <c r="A47" s="7">
        <v>71</v>
      </c>
      <c r="B47" s="9" t="s">
        <v>295</v>
      </c>
      <c r="C47" s="6" t="s">
        <v>3857</v>
      </c>
      <c r="D47" s="106"/>
      <c r="E47" s="107"/>
      <c r="F47" s="108"/>
      <c r="G47" s="39"/>
      <c r="H47" s="1"/>
      <c r="I47" s="1"/>
      <c r="J47" s="38"/>
      <c r="K47" s="59"/>
      <c r="L47" s="119"/>
      <c r="M47" s="119"/>
      <c r="N47" s="119"/>
      <c r="O47" s="119"/>
      <c r="P47" s="119"/>
      <c r="Q47" s="132"/>
      <c r="R47" s="132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106"/>
      <c r="AH47" s="122"/>
      <c r="AI47" s="134"/>
      <c r="AJ47" s="138"/>
      <c r="AK47" s="202" t="s">
        <v>1387</v>
      </c>
      <c r="AL47" s="140" t="s">
        <v>1220</v>
      </c>
      <c r="AM47" s="44" t="s">
        <v>1217</v>
      </c>
      <c r="AN47" s="135">
        <v>0.7</v>
      </c>
      <c r="AO47" s="205"/>
      <c r="AP47" s="134"/>
      <c r="AQ47" s="138"/>
      <c r="AR47" s="81">
        <f>ROUND(ROUND(Q44*$AI$20,0)*AN47,0)-AP46</f>
        <v>290</v>
      </c>
      <c r="AS47" s="10"/>
    </row>
    <row r="48" spans="1:45" ht="14.1" x14ac:dyDescent="0.3">
      <c r="A48" s="7">
        <v>71</v>
      </c>
      <c r="B48" s="9" t="s">
        <v>294</v>
      </c>
      <c r="C48" s="6" t="s">
        <v>3856</v>
      </c>
      <c r="D48" s="106"/>
      <c r="E48" s="107"/>
      <c r="F48" s="108"/>
      <c r="G48" s="39"/>
      <c r="H48" s="1"/>
      <c r="I48" s="1"/>
      <c r="J48" s="38"/>
      <c r="K48" s="59"/>
      <c r="L48" s="119"/>
      <c r="M48" s="119"/>
      <c r="N48" s="119"/>
      <c r="O48" s="119"/>
      <c r="P48" s="119"/>
      <c r="Q48" s="132"/>
      <c r="R48" s="132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106"/>
      <c r="AH48" s="122"/>
      <c r="AI48" s="134"/>
      <c r="AJ48" s="138"/>
      <c r="AK48" s="203"/>
      <c r="AL48" s="40" t="s">
        <v>1219</v>
      </c>
      <c r="AM48" s="46" t="s">
        <v>1217</v>
      </c>
      <c r="AN48" s="128">
        <v>0.5</v>
      </c>
      <c r="AO48" s="206"/>
      <c r="AP48" s="127"/>
      <c r="AQ48" s="136"/>
      <c r="AR48" s="81">
        <f>ROUND(ROUND(Q44*$AI$20,0)*AN48,0)-AP46</f>
        <v>206</v>
      </c>
      <c r="AS48" s="10"/>
    </row>
    <row r="49" spans="1:45" ht="14.1" x14ac:dyDescent="0.3">
      <c r="A49" s="7">
        <v>71</v>
      </c>
      <c r="B49" s="9">
        <v>8537</v>
      </c>
      <c r="C49" s="6" t="s">
        <v>3855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33"/>
      <c r="R49" s="133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61"/>
      <c r="AH49" s="51"/>
      <c r="AI49" s="51"/>
      <c r="AJ49" s="71"/>
      <c r="AK49" s="140"/>
      <c r="AL49" s="55"/>
      <c r="AM49" s="44"/>
      <c r="AN49" s="135"/>
      <c r="AO49" s="135"/>
      <c r="AP49" s="135"/>
      <c r="AQ49" s="137"/>
      <c r="AR49" s="81">
        <f>ROUND(ROUND(Q44*AD50,0)*$AI$20,0)</f>
        <v>407</v>
      </c>
      <c r="AS49" s="10"/>
    </row>
    <row r="50" spans="1:45" ht="14.1" x14ac:dyDescent="0.3">
      <c r="A50" s="7">
        <v>71</v>
      </c>
      <c r="B50" s="9">
        <v>8538</v>
      </c>
      <c r="C50" s="6" t="s">
        <v>3854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33"/>
      <c r="R50" s="133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61"/>
      <c r="AH50" s="51"/>
      <c r="AI50" s="51"/>
      <c r="AJ50" s="71"/>
      <c r="AK50" s="202" t="s">
        <v>1387</v>
      </c>
      <c r="AL50" s="140" t="s">
        <v>1220</v>
      </c>
      <c r="AM50" s="44" t="s">
        <v>1217</v>
      </c>
      <c r="AN50" s="135">
        <v>0.7</v>
      </c>
      <c r="AO50" s="135"/>
      <c r="AP50" s="135"/>
      <c r="AQ50" s="137"/>
      <c r="AR50" s="81">
        <f>ROUND(ROUND(ROUND(Q44*AD50:AD50,0)*$AI$20,0)*AN50,0)</f>
        <v>285</v>
      </c>
      <c r="AS50" s="10"/>
    </row>
    <row r="51" spans="1:45" ht="14.1" x14ac:dyDescent="0.3">
      <c r="A51" s="7">
        <v>71</v>
      </c>
      <c r="B51" s="9" t="s">
        <v>293</v>
      </c>
      <c r="C51" s="6" t="s">
        <v>3853</v>
      </c>
      <c r="D51" s="106"/>
      <c r="E51" s="107"/>
      <c r="F51" s="108"/>
      <c r="G51" s="39"/>
      <c r="H51" s="1"/>
      <c r="I51" s="1"/>
      <c r="J51" s="38"/>
      <c r="K51" s="59"/>
      <c r="L51" s="119"/>
      <c r="M51" s="119"/>
      <c r="N51" s="119"/>
      <c r="O51" s="119"/>
      <c r="P51" s="119"/>
      <c r="Q51" s="132"/>
      <c r="R51" s="132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106"/>
      <c r="AH51" s="122"/>
      <c r="AI51" s="134"/>
      <c r="AJ51" s="138"/>
      <c r="AK51" s="203"/>
      <c r="AL51" s="40" t="s">
        <v>1219</v>
      </c>
      <c r="AM51" s="46" t="s">
        <v>1217</v>
      </c>
      <c r="AN51" s="128">
        <v>0.5</v>
      </c>
      <c r="AO51" s="135"/>
      <c r="AP51" s="135"/>
      <c r="AQ51" s="137"/>
      <c r="AR51" s="81">
        <f>ROUND(ROUND(ROUND(Q44*AD50,0)*$AI$20,0)*AN51,0)</f>
        <v>204</v>
      </c>
      <c r="AS51" s="10"/>
    </row>
    <row r="52" spans="1:45" ht="14.1" x14ac:dyDescent="0.3">
      <c r="A52" s="7">
        <v>71</v>
      </c>
      <c r="B52" s="9" t="s">
        <v>292</v>
      </c>
      <c r="C52" s="6" t="s">
        <v>3852</v>
      </c>
      <c r="D52" s="106"/>
      <c r="E52" s="107"/>
      <c r="F52" s="108"/>
      <c r="G52" s="39"/>
      <c r="H52" s="1"/>
      <c r="I52" s="1"/>
      <c r="J52" s="38"/>
      <c r="K52" s="59"/>
      <c r="L52" s="119"/>
      <c r="M52" s="119"/>
      <c r="N52" s="119"/>
      <c r="O52" s="119"/>
      <c r="P52" s="119"/>
      <c r="Q52" s="132"/>
      <c r="R52" s="132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06"/>
      <c r="AH52" s="122"/>
      <c r="AI52" s="134"/>
      <c r="AJ52" s="138"/>
      <c r="AK52" s="140"/>
      <c r="AL52" s="55"/>
      <c r="AM52" s="44"/>
      <c r="AN52" s="135"/>
      <c r="AO52" s="204" t="s">
        <v>1218</v>
      </c>
      <c r="AP52" s="44">
        <v>5</v>
      </c>
      <c r="AQ52" s="161" t="s">
        <v>1385</v>
      </c>
      <c r="AR52" s="81">
        <f>ROUND(ROUND(Q44*AD50,0)*$AI$20,0)-AP52</f>
        <v>402</v>
      </c>
      <c r="AS52" s="10"/>
    </row>
    <row r="53" spans="1:45" ht="14.1" x14ac:dyDescent="0.3">
      <c r="A53" s="7">
        <v>71</v>
      </c>
      <c r="B53" s="9" t="s">
        <v>291</v>
      </c>
      <c r="C53" s="6" t="s">
        <v>3851</v>
      </c>
      <c r="D53" s="106"/>
      <c r="E53" s="107"/>
      <c r="F53" s="108"/>
      <c r="G53" s="39"/>
      <c r="H53" s="1"/>
      <c r="I53" s="1"/>
      <c r="J53" s="38"/>
      <c r="K53" s="59"/>
      <c r="L53" s="119"/>
      <c r="M53" s="119"/>
      <c r="N53" s="119"/>
      <c r="O53" s="119"/>
      <c r="P53" s="119"/>
      <c r="Q53" s="132"/>
      <c r="R53" s="132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106"/>
      <c r="AH53" s="122"/>
      <c r="AI53" s="134"/>
      <c r="AJ53" s="138"/>
      <c r="AK53" s="202" t="s">
        <v>1387</v>
      </c>
      <c r="AL53" s="140" t="s">
        <v>1220</v>
      </c>
      <c r="AM53" s="44" t="s">
        <v>1217</v>
      </c>
      <c r="AN53" s="135">
        <v>0.7</v>
      </c>
      <c r="AO53" s="205"/>
      <c r="AP53" s="134"/>
      <c r="AQ53" s="138"/>
      <c r="AR53" s="81">
        <f>ROUND(ROUND(ROUND(Q44*AD50,0)*$AI$20,0)*AN53,0)-AP52</f>
        <v>280</v>
      </c>
      <c r="AS53" s="10"/>
    </row>
    <row r="54" spans="1:45" ht="14.1" x14ac:dyDescent="0.3">
      <c r="A54" s="7">
        <v>71</v>
      </c>
      <c r="B54" s="9" t="s">
        <v>290</v>
      </c>
      <c r="C54" s="6" t="s">
        <v>3850</v>
      </c>
      <c r="D54" s="106"/>
      <c r="E54" s="107"/>
      <c r="F54" s="108"/>
      <c r="G54" s="37"/>
      <c r="H54" s="4"/>
      <c r="I54" s="4"/>
      <c r="J54" s="17"/>
      <c r="K54" s="67"/>
      <c r="L54" s="65"/>
      <c r="M54" s="65"/>
      <c r="N54" s="65"/>
      <c r="O54" s="65"/>
      <c r="P54" s="65"/>
      <c r="Q54" s="23"/>
      <c r="R54" s="23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106"/>
      <c r="AH54" s="122"/>
      <c r="AI54" s="134"/>
      <c r="AJ54" s="138"/>
      <c r="AK54" s="203"/>
      <c r="AL54" s="40" t="s">
        <v>1219</v>
      </c>
      <c r="AM54" s="46" t="s">
        <v>1217</v>
      </c>
      <c r="AN54" s="128">
        <v>0.5</v>
      </c>
      <c r="AO54" s="206"/>
      <c r="AP54" s="127"/>
      <c r="AQ54" s="136"/>
      <c r="AR54" s="81">
        <f>ROUND(ROUND(ROUND(Q44*AD50,0)*$AI$20,0)*AN54,0)-AP52</f>
        <v>199</v>
      </c>
      <c r="AS54" s="10"/>
    </row>
    <row r="55" spans="1:45" ht="14.1" x14ac:dyDescent="0.3">
      <c r="A55" s="7">
        <v>71</v>
      </c>
      <c r="B55" s="9">
        <v>8541</v>
      </c>
      <c r="C55" s="6" t="s">
        <v>3849</v>
      </c>
      <c r="D55" s="106"/>
      <c r="E55" s="107"/>
      <c r="F55" s="108"/>
      <c r="G55" s="198" t="s">
        <v>1280</v>
      </c>
      <c r="H55" s="199"/>
      <c r="I55" s="199"/>
      <c r="J55" s="200"/>
      <c r="K55" s="1" t="s">
        <v>1274</v>
      </c>
      <c r="L55" s="119"/>
      <c r="M55" s="119"/>
      <c r="N55" s="119"/>
      <c r="O55" s="119"/>
      <c r="P55" s="119"/>
      <c r="Q55" s="119"/>
      <c r="R55" s="119"/>
      <c r="S55" s="1"/>
      <c r="T55" s="38"/>
      <c r="U55" s="39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62"/>
      <c r="AG55" s="63"/>
      <c r="AH55" s="132"/>
      <c r="AI55" s="132"/>
      <c r="AJ55" s="62"/>
      <c r="AK55" s="63"/>
      <c r="AL55" s="132"/>
      <c r="AM55" s="119"/>
      <c r="AN55" s="184"/>
      <c r="AO55" s="184"/>
      <c r="AP55" s="184"/>
      <c r="AQ55" s="183"/>
      <c r="AR55" s="81">
        <f>ROUND(Q56*$AI$20,0)</f>
        <v>370</v>
      </c>
      <c r="AS55" s="10"/>
    </row>
    <row r="56" spans="1:45" ht="14.1" x14ac:dyDescent="0.3">
      <c r="A56" s="7">
        <v>71</v>
      </c>
      <c r="B56" s="9">
        <v>8542</v>
      </c>
      <c r="C56" s="6" t="s">
        <v>3848</v>
      </c>
      <c r="D56" s="106"/>
      <c r="E56" s="107"/>
      <c r="F56" s="108"/>
      <c r="G56" s="198"/>
      <c r="H56" s="199"/>
      <c r="I56" s="199"/>
      <c r="J56" s="200"/>
      <c r="K56" s="59"/>
      <c r="L56" s="119"/>
      <c r="M56" s="119"/>
      <c r="N56" s="119"/>
      <c r="O56" s="119"/>
      <c r="P56" s="119"/>
      <c r="Q56" s="208">
        <f>'26障害児入所施設(基本３) '!$Q$56</f>
        <v>529</v>
      </c>
      <c r="R56" s="208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61"/>
      <c r="AH56" s="51"/>
      <c r="AI56" s="51"/>
      <c r="AJ56" s="71"/>
      <c r="AK56" s="202" t="s">
        <v>1387</v>
      </c>
      <c r="AL56" s="140" t="s">
        <v>1220</v>
      </c>
      <c r="AM56" s="44" t="s">
        <v>1217</v>
      </c>
      <c r="AN56" s="135">
        <v>0.7</v>
      </c>
      <c r="AO56" s="135"/>
      <c r="AP56" s="135"/>
      <c r="AQ56" s="137"/>
      <c r="AR56" s="81">
        <f>ROUND(ROUND(Q56*$AI$20,0)*AN56,0)</f>
        <v>259</v>
      </c>
      <c r="AS56" s="10"/>
    </row>
    <row r="57" spans="1:45" ht="14.1" x14ac:dyDescent="0.3">
      <c r="A57" s="7">
        <v>71</v>
      </c>
      <c r="B57" s="9" t="s">
        <v>289</v>
      </c>
      <c r="C57" s="6" t="s">
        <v>3847</v>
      </c>
      <c r="D57" s="106"/>
      <c r="E57" s="107"/>
      <c r="F57" s="108"/>
      <c r="G57" s="198"/>
      <c r="H57" s="199"/>
      <c r="I57" s="199"/>
      <c r="J57" s="200"/>
      <c r="K57" s="59"/>
      <c r="L57" s="119"/>
      <c r="M57" s="119"/>
      <c r="N57" s="119"/>
      <c r="O57" s="119"/>
      <c r="P57" s="119"/>
      <c r="Q57" s="132"/>
      <c r="R57" s="132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106"/>
      <c r="AH57" s="122"/>
      <c r="AI57" s="134"/>
      <c r="AJ57" s="138"/>
      <c r="AK57" s="203"/>
      <c r="AL57" s="40" t="s">
        <v>1219</v>
      </c>
      <c r="AM57" s="46" t="s">
        <v>1217</v>
      </c>
      <c r="AN57" s="128">
        <v>0.5</v>
      </c>
      <c r="AO57" s="135"/>
      <c r="AP57" s="135"/>
      <c r="AQ57" s="137"/>
      <c r="AR57" s="81">
        <f>ROUND(ROUND(Q56*$AI$20,0)*AN57,0)</f>
        <v>185</v>
      </c>
      <c r="AS57" s="10"/>
    </row>
    <row r="58" spans="1:45" ht="14.1" x14ac:dyDescent="0.3">
      <c r="A58" s="7">
        <v>71</v>
      </c>
      <c r="B58" s="9" t="s">
        <v>288</v>
      </c>
      <c r="C58" s="6" t="s">
        <v>3846</v>
      </c>
      <c r="D58" s="106"/>
      <c r="E58" s="107"/>
      <c r="F58" s="108"/>
      <c r="G58" s="198"/>
      <c r="H58" s="199"/>
      <c r="I58" s="199"/>
      <c r="J58" s="200"/>
      <c r="K58" s="59"/>
      <c r="L58" s="119"/>
      <c r="M58" s="119"/>
      <c r="N58" s="119"/>
      <c r="O58" s="119"/>
      <c r="P58" s="119"/>
      <c r="Q58" s="132"/>
      <c r="R58" s="132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06"/>
      <c r="AH58" s="122"/>
      <c r="AI58" s="134"/>
      <c r="AJ58" s="138"/>
      <c r="AK58" s="140"/>
      <c r="AL58" s="55"/>
      <c r="AM58" s="44"/>
      <c r="AN58" s="135"/>
      <c r="AO58" s="204" t="s">
        <v>1218</v>
      </c>
      <c r="AP58" s="44">
        <v>5</v>
      </c>
      <c r="AQ58" s="161" t="s">
        <v>1385</v>
      </c>
      <c r="AR58" s="81">
        <f>ROUND(Q56*$AI$20,0)-AP58</f>
        <v>365</v>
      </c>
      <c r="AS58" s="10"/>
    </row>
    <row r="59" spans="1:45" ht="14.1" x14ac:dyDescent="0.3">
      <c r="A59" s="7">
        <v>71</v>
      </c>
      <c r="B59" s="9" t="s">
        <v>287</v>
      </c>
      <c r="C59" s="6" t="s">
        <v>3845</v>
      </c>
      <c r="D59" s="106"/>
      <c r="E59" s="107"/>
      <c r="F59" s="108"/>
      <c r="G59" s="198"/>
      <c r="H59" s="199"/>
      <c r="I59" s="199"/>
      <c r="J59" s="200"/>
      <c r="K59" s="59"/>
      <c r="L59" s="119"/>
      <c r="M59" s="119"/>
      <c r="N59" s="119"/>
      <c r="O59" s="119"/>
      <c r="P59" s="119"/>
      <c r="Q59" s="132"/>
      <c r="R59" s="132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106"/>
      <c r="AH59" s="122"/>
      <c r="AI59" s="134"/>
      <c r="AJ59" s="138"/>
      <c r="AK59" s="202" t="s">
        <v>1387</v>
      </c>
      <c r="AL59" s="140" t="s">
        <v>1220</v>
      </c>
      <c r="AM59" s="44" t="s">
        <v>1217</v>
      </c>
      <c r="AN59" s="135">
        <v>0.7</v>
      </c>
      <c r="AO59" s="205"/>
      <c r="AP59" s="134"/>
      <c r="AQ59" s="138"/>
      <c r="AR59" s="81">
        <f>ROUND(ROUND(Q56*$AI$20,0)*AN59,0)-AP58</f>
        <v>254</v>
      </c>
      <c r="AS59" s="10"/>
    </row>
    <row r="60" spans="1:45" ht="14.1" x14ac:dyDescent="0.3">
      <c r="A60" s="7">
        <v>71</v>
      </c>
      <c r="B60" s="9" t="s">
        <v>286</v>
      </c>
      <c r="C60" s="6" t="s">
        <v>3844</v>
      </c>
      <c r="D60" s="106"/>
      <c r="E60" s="107"/>
      <c r="F60" s="108"/>
      <c r="G60" s="198"/>
      <c r="H60" s="199"/>
      <c r="I60" s="199"/>
      <c r="J60" s="200"/>
      <c r="K60" s="59"/>
      <c r="L60" s="119"/>
      <c r="M60" s="119"/>
      <c r="N60" s="119"/>
      <c r="O60" s="119"/>
      <c r="P60" s="119"/>
      <c r="Q60" s="132"/>
      <c r="R60" s="132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106"/>
      <c r="AH60" s="122"/>
      <c r="AI60" s="134"/>
      <c r="AJ60" s="138"/>
      <c r="AK60" s="203"/>
      <c r="AL60" s="40" t="s">
        <v>1219</v>
      </c>
      <c r="AM60" s="46" t="s">
        <v>1217</v>
      </c>
      <c r="AN60" s="128">
        <v>0.5</v>
      </c>
      <c r="AO60" s="206"/>
      <c r="AP60" s="127"/>
      <c r="AQ60" s="136"/>
      <c r="AR60" s="81">
        <f>ROUND(ROUND(Q56*$AI$20,0)*AN60,0)-AP58</f>
        <v>180</v>
      </c>
      <c r="AS60" s="10"/>
    </row>
    <row r="61" spans="1:45" ht="14.1" x14ac:dyDescent="0.3">
      <c r="A61" s="7">
        <v>71</v>
      </c>
      <c r="B61" s="9">
        <v>8543</v>
      </c>
      <c r="C61" s="6" t="s">
        <v>3843</v>
      </c>
      <c r="D61" s="106"/>
      <c r="E61" s="107"/>
      <c r="F61" s="108"/>
      <c r="G61" s="198"/>
      <c r="H61" s="199"/>
      <c r="I61" s="199"/>
      <c r="J61" s="200"/>
      <c r="K61" s="39"/>
      <c r="L61" s="1"/>
      <c r="M61" s="1"/>
      <c r="N61" s="1"/>
      <c r="O61" s="1"/>
      <c r="P61" s="1"/>
      <c r="Q61" s="119"/>
      <c r="R61" s="119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61"/>
      <c r="AH61" s="51"/>
      <c r="AI61" s="51"/>
      <c r="AJ61" s="71"/>
      <c r="AK61" s="140"/>
      <c r="AL61" s="55"/>
      <c r="AM61" s="44"/>
      <c r="AN61" s="135"/>
      <c r="AO61" s="135"/>
      <c r="AP61" s="135"/>
      <c r="AQ61" s="137"/>
      <c r="AR61" s="81">
        <f>ROUND(ROUND(Q56*AD62,0)*$AI$20,0)</f>
        <v>357</v>
      </c>
      <c r="AS61" s="10"/>
    </row>
    <row r="62" spans="1:45" ht="14.1" x14ac:dyDescent="0.3">
      <c r="A62" s="7">
        <v>71</v>
      </c>
      <c r="B62" s="9">
        <v>8544</v>
      </c>
      <c r="C62" s="6" t="s">
        <v>3842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19"/>
      <c r="R62" s="119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61"/>
      <c r="AH62" s="51"/>
      <c r="AI62" s="51"/>
      <c r="AJ62" s="71"/>
      <c r="AK62" s="202" t="s">
        <v>1387</v>
      </c>
      <c r="AL62" s="140" t="s">
        <v>1220</v>
      </c>
      <c r="AM62" s="44" t="s">
        <v>1217</v>
      </c>
      <c r="AN62" s="135">
        <v>0.7</v>
      </c>
      <c r="AO62" s="135"/>
      <c r="AP62" s="135"/>
      <c r="AQ62" s="137"/>
      <c r="AR62" s="81">
        <f>ROUND(ROUND(ROUND(Q56*AD62:AD62,0)*$AI$20,0)*AN62,0)</f>
        <v>250</v>
      </c>
      <c r="AS62" s="10"/>
    </row>
    <row r="63" spans="1:45" ht="14.1" x14ac:dyDescent="0.3">
      <c r="A63" s="7">
        <v>71</v>
      </c>
      <c r="B63" s="9" t="s">
        <v>285</v>
      </c>
      <c r="C63" s="6" t="s">
        <v>3841</v>
      </c>
      <c r="D63" s="106"/>
      <c r="E63" s="107"/>
      <c r="F63" s="108"/>
      <c r="G63" s="39"/>
      <c r="H63" s="1"/>
      <c r="I63" s="1"/>
      <c r="J63" s="38"/>
      <c r="K63" s="59"/>
      <c r="L63" s="119"/>
      <c r="M63" s="119"/>
      <c r="N63" s="119"/>
      <c r="O63" s="119"/>
      <c r="P63" s="119"/>
      <c r="Q63" s="132"/>
      <c r="R63" s="132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106"/>
      <c r="AH63" s="122"/>
      <c r="AI63" s="134"/>
      <c r="AJ63" s="138"/>
      <c r="AK63" s="203"/>
      <c r="AL63" s="40" t="s">
        <v>1219</v>
      </c>
      <c r="AM63" s="46" t="s">
        <v>1217</v>
      </c>
      <c r="AN63" s="128">
        <v>0.5</v>
      </c>
      <c r="AO63" s="135"/>
      <c r="AP63" s="135"/>
      <c r="AQ63" s="137"/>
      <c r="AR63" s="81">
        <f>ROUND(ROUND(ROUND(Q56*AD62,0)*$AI$20,0)*AN63,0)</f>
        <v>179</v>
      </c>
      <c r="AS63" s="10"/>
    </row>
    <row r="64" spans="1:45" ht="14.1" x14ac:dyDescent="0.3">
      <c r="A64" s="7">
        <v>71</v>
      </c>
      <c r="B64" s="9" t="s">
        <v>284</v>
      </c>
      <c r="C64" s="6" t="s">
        <v>3840</v>
      </c>
      <c r="D64" s="106"/>
      <c r="E64" s="107"/>
      <c r="F64" s="108"/>
      <c r="G64" s="39"/>
      <c r="H64" s="1"/>
      <c r="I64" s="1"/>
      <c r="J64" s="38"/>
      <c r="K64" s="59"/>
      <c r="L64" s="119"/>
      <c r="M64" s="119"/>
      <c r="N64" s="119"/>
      <c r="O64" s="119"/>
      <c r="P64" s="119"/>
      <c r="Q64" s="132"/>
      <c r="R64" s="132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06"/>
      <c r="AH64" s="122"/>
      <c r="AI64" s="134"/>
      <c r="AJ64" s="138"/>
      <c r="AK64" s="140"/>
      <c r="AL64" s="55"/>
      <c r="AM64" s="44"/>
      <c r="AN64" s="135"/>
      <c r="AO64" s="204" t="s">
        <v>1218</v>
      </c>
      <c r="AP64" s="44">
        <v>5</v>
      </c>
      <c r="AQ64" s="161" t="s">
        <v>1385</v>
      </c>
      <c r="AR64" s="81">
        <f>ROUND(ROUND(Q56*AD62,0)*$AI$20,0)-AP64</f>
        <v>352</v>
      </c>
      <c r="AS64" s="10"/>
    </row>
    <row r="65" spans="1:45" ht="14.1" x14ac:dyDescent="0.3">
      <c r="A65" s="7">
        <v>71</v>
      </c>
      <c r="B65" s="9" t="s">
        <v>283</v>
      </c>
      <c r="C65" s="6" t="s">
        <v>3839</v>
      </c>
      <c r="D65" s="106"/>
      <c r="E65" s="107"/>
      <c r="F65" s="108"/>
      <c r="G65" s="39"/>
      <c r="H65" s="1"/>
      <c r="I65" s="1"/>
      <c r="J65" s="38"/>
      <c r="K65" s="59"/>
      <c r="L65" s="119"/>
      <c r="M65" s="119"/>
      <c r="N65" s="119"/>
      <c r="O65" s="119"/>
      <c r="P65" s="119"/>
      <c r="Q65" s="132"/>
      <c r="R65" s="132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106"/>
      <c r="AH65" s="122"/>
      <c r="AI65" s="134"/>
      <c r="AJ65" s="138"/>
      <c r="AK65" s="202" t="s">
        <v>1387</v>
      </c>
      <c r="AL65" s="140" t="s">
        <v>1220</v>
      </c>
      <c r="AM65" s="44" t="s">
        <v>1217</v>
      </c>
      <c r="AN65" s="135">
        <v>0.7</v>
      </c>
      <c r="AO65" s="205"/>
      <c r="AP65" s="134"/>
      <c r="AQ65" s="138"/>
      <c r="AR65" s="81">
        <f>ROUND(ROUND(ROUND(Q56*AD62,0)*$AI$20,0)*AN65,0)-AP64</f>
        <v>245</v>
      </c>
      <c r="AS65" s="10"/>
    </row>
    <row r="66" spans="1:45" ht="14.1" x14ac:dyDescent="0.3">
      <c r="A66" s="7">
        <v>71</v>
      </c>
      <c r="B66" s="9" t="s">
        <v>282</v>
      </c>
      <c r="C66" s="6" t="s">
        <v>3838</v>
      </c>
      <c r="D66" s="106"/>
      <c r="E66" s="107"/>
      <c r="F66" s="108"/>
      <c r="G66" s="39"/>
      <c r="H66" s="1"/>
      <c r="I66" s="1"/>
      <c r="J66" s="38"/>
      <c r="K66" s="59"/>
      <c r="L66" s="119"/>
      <c r="M66" s="119"/>
      <c r="N66" s="119"/>
      <c r="O66" s="119"/>
      <c r="P66" s="119"/>
      <c r="Q66" s="132"/>
      <c r="R66" s="132"/>
      <c r="S66" s="1"/>
      <c r="T66" s="38"/>
      <c r="U66" s="39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71"/>
      <c r="AG66" s="106"/>
      <c r="AH66" s="122"/>
      <c r="AI66" s="134"/>
      <c r="AJ66" s="138"/>
      <c r="AK66" s="203"/>
      <c r="AL66" s="40" t="s">
        <v>1219</v>
      </c>
      <c r="AM66" s="46" t="s">
        <v>1217</v>
      </c>
      <c r="AN66" s="128">
        <v>0.5</v>
      </c>
      <c r="AO66" s="206"/>
      <c r="AP66" s="127"/>
      <c r="AQ66" s="136"/>
      <c r="AR66" s="81">
        <f>ROUND(ROUND(ROUND(Q56*AD62,0)*$AI$20,0)*AN66,0)-AP64</f>
        <v>174</v>
      </c>
      <c r="AS66" s="10"/>
    </row>
    <row r="67" spans="1:45" ht="14.1" x14ac:dyDescent="0.3">
      <c r="A67" s="7">
        <v>71</v>
      </c>
      <c r="B67" s="9">
        <v>8545</v>
      </c>
      <c r="C67" s="6" t="s">
        <v>3837</v>
      </c>
      <c r="D67" s="106"/>
      <c r="E67" s="107"/>
      <c r="F67" s="108"/>
      <c r="G67" s="39"/>
      <c r="H67" s="1"/>
      <c r="I67" s="1"/>
      <c r="J67" s="58"/>
      <c r="K67" s="42" t="s">
        <v>1273</v>
      </c>
      <c r="L67" s="54"/>
      <c r="M67" s="54"/>
      <c r="N67" s="54"/>
      <c r="O67" s="54"/>
      <c r="P67" s="54"/>
      <c r="Q67" s="54"/>
      <c r="R67" s="54"/>
      <c r="S67" s="30"/>
      <c r="T67" s="43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63"/>
      <c r="AH67" s="132"/>
      <c r="AI67" s="132"/>
      <c r="AJ67" s="62"/>
      <c r="AK67" s="172"/>
      <c r="AL67" s="45"/>
      <c r="AM67" s="54"/>
      <c r="AN67" s="174"/>
      <c r="AO67" s="174"/>
      <c r="AP67" s="174"/>
      <c r="AQ67" s="173"/>
      <c r="AR67" s="81">
        <f>ROUND(Q68*$AI$20,0)</f>
        <v>370</v>
      </c>
      <c r="AS67" s="10"/>
    </row>
    <row r="68" spans="1:45" ht="14.1" x14ac:dyDescent="0.3">
      <c r="A68" s="7">
        <v>71</v>
      </c>
      <c r="B68" s="9">
        <v>8546</v>
      </c>
      <c r="C68" s="6" t="s">
        <v>3836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8">
        <f>'26障害児入所施設(基本３) '!$Q$68</f>
        <v>529</v>
      </c>
      <c r="R68" s="208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61"/>
      <c r="AH68" s="51"/>
      <c r="AI68" s="51"/>
      <c r="AJ68" s="71"/>
      <c r="AK68" s="202" t="s">
        <v>1387</v>
      </c>
      <c r="AL68" s="140" t="s">
        <v>1220</v>
      </c>
      <c r="AM68" s="44" t="s">
        <v>1217</v>
      </c>
      <c r="AN68" s="135">
        <v>0.7</v>
      </c>
      <c r="AO68" s="135"/>
      <c r="AP68" s="135"/>
      <c r="AQ68" s="137"/>
      <c r="AR68" s="81">
        <f>ROUND(ROUND(Q68*$AI$20,0)*AN68,0)</f>
        <v>259</v>
      </c>
      <c r="AS68" s="10"/>
    </row>
    <row r="69" spans="1:45" ht="14.1" x14ac:dyDescent="0.3">
      <c r="A69" s="7">
        <v>71</v>
      </c>
      <c r="B69" s="9" t="s">
        <v>281</v>
      </c>
      <c r="C69" s="6" t="s">
        <v>3835</v>
      </c>
      <c r="D69" s="106"/>
      <c r="E69" s="107"/>
      <c r="F69" s="108"/>
      <c r="G69" s="39"/>
      <c r="H69" s="1"/>
      <c r="I69" s="1"/>
      <c r="J69" s="38"/>
      <c r="K69" s="59"/>
      <c r="L69" s="119"/>
      <c r="M69" s="119"/>
      <c r="N69" s="119"/>
      <c r="O69" s="119"/>
      <c r="P69" s="119"/>
      <c r="Q69" s="132"/>
      <c r="R69" s="132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106"/>
      <c r="AH69" s="122"/>
      <c r="AI69" s="134"/>
      <c r="AJ69" s="138"/>
      <c r="AK69" s="203"/>
      <c r="AL69" s="40" t="s">
        <v>1219</v>
      </c>
      <c r="AM69" s="46" t="s">
        <v>1217</v>
      </c>
      <c r="AN69" s="128">
        <v>0.5</v>
      </c>
      <c r="AO69" s="135"/>
      <c r="AP69" s="135"/>
      <c r="AQ69" s="137"/>
      <c r="AR69" s="81">
        <f>ROUND(ROUND(Q68*$AI$20,0)*AN69,0)</f>
        <v>185</v>
      </c>
      <c r="AS69" s="10"/>
    </row>
    <row r="70" spans="1:45" ht="14.1" x14ac:dyDescent="0.3">
      <c r="A70" s="7">
        <v>71</v>
      </c>
      <c r="B70" s="9" t="s">
        <v>280</v>
      </c>
      <c r="C70" s="6" t="s">
        <v>3834</v>
      </c>
      <c r="D70" s="106"/>
      <c r="E70" s="107"/>
      <c r="F70" s="108"/>
      <c r="G70" s="39"/>
      <c r="H70" s="1"/>
      <c r="I70" s="1"/>
      <c r="J70" s="38"/>
      <c r="K70" s="59"/>
      <c r="L70" s="119"/>
      <c r="M70" s="119"/>
      <c r="N70" s="119"/>
      <c r="O70" s="119"/>
      <c r="P70" s="119"/>
      <c r="Q70" s="132"/>
      <c r="R70" s="132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06"/>
      <c r="AH70" s="122"/>
      <c r="AI70" s="134"/>
      <c r="AJ70" s="138"/>
      <c r="AK70" s="140"/>
      <c r="AL70" s="55"/>
      <c r="AM70" s="44"/>
      <c r="AN70" s="135"/>
      <c r="AO70" s="204" t="s">
        <v>1218</v>
      </c>
      <c r="AP70" s="44">
        <v>5</v>
      </c>
      <c r="AQ70" s="161" t="s">
        <v>1385</v>
      </c>
      <c r="AR70" s="81">
        <f>ROUND(Q68*$AI$20,0)-AP70</f>
        <v>365</v>
      </c>
      <c r="AS70" s="10"/>
    </row>
    <row r="71" spans="1:45" ht="14.1" x14ac:dyDescent="0.3">
      <c r="A71" s="7">
        <v>71</v>
      </c>
      <c r="B71" s="9" t="s">
        <v>279</v>
      </c>
      <c r="C71" s="6" t="s">
        <v>3833</v>
      </c>
      <c r="D71" s="106"/>
      <c r="E71" s="107"/>
      <c r="F71" s="108"/>
      <c r="G71" s="39"/>
      <c r="H71" s="1"/>
      <c r="I71" s="1"/>
      <c r="J71" s="38"/>
      <c r="K71" s="59"/>
      <c r="L71" s="119"/>
      <c r="M71" s="119"/>
      <c r="N71" s="119"/>
      <c r="O71" s="119"/>
      <c r="P71" s="119"/>
      <c r="Q71" s="132"/>
      <c r="R71" s="132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106"/>
      <c r="AH71" s="122"/>
      <c r="AI71" s="134"/>
      <c r="AJ71" s="138"/>
      <c r="AK71" s="202" t="s">
        <v>1387</v>
      </c>
      <c r="AL71" s="140" t="s">
        <v>1220</v>
      </c>
      <c r="AM71" s="44" t="s">
        <v>1217</v>
      </c>
      <c r="AN71" s="135">
        <v>0.7</v>
      </c>
      <c r="AO71" s="205"/>
      <c r="AP71" s="134"/>
      <c r="AQ71" s="138"/>
      <c r="AR71" s="81">
        <f>ROUND(ROUND(Q68*$AI$20,0)*AN71,0)-AP70</f>
        <v>254</v>
      </c>
      <c r="AS71" s="10"/>
    </row>
    <row r="72" spans="1:45" ht="14.1" x14ac:dyDescent="0.3">
      <c r="A72" s="7">
        <v>71</v>
      </c>
      <c r="B72" s="9" t="s">
        <v>278</v>
      </c>
      <c r="C72" s="6" t="s">
        <v>3832</v>
      </c>
      <c r="D72" s="106"/>
      <c r="E72" s="107"/>
      <c r="F72" s="108"/>
      <c r="G72" s="39"/>
      <c r="H72" s="1"/>
      <c r="I72" s="1"/>
      <c r="J72" s="38"/>
      <c r="K72" s="59"/>
      <c r="L72" s="119"/>
      <c r="M72" s="119"/>
      <c r="N72" s="119"/>
      <c r="O72" s="119"/>
      <c r="P72" s="119"/>
      <c r="Q72" s="132"/>
      <c r="R72" s="132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106"/>
      <c r="AH72" s="122"/>
      <c r="AI72" s="134"/>
      <c r="AJ72" s="138"/>
      <c r="AK72" s="203"/>
      <c r="AL72" s="40" t="s">
        <v>1219</v>
      </c>
      <c r="AM72" s="46" t="s">
        <v>1217</v>
      </c>
      <c r="AN72" s="128">
        <v>0.5</v>
      </c>
      <c r="AO72" s="206"/>
      <c r="AP72" s="127"/>
      <c r="AQ72" s="136"/>
      <c r="AR72" s="81">
        <f>ROUND(ROUND(Q68*$AI$20,0)*AN72,0)-AP70</f>
        <v>180</v>
      </c>
      <c r="AS72" s="10"/>
    </row>
    <row r="73" spans="1:45" ht="14.1" x14ac:dyDescent="0.3">
      <c r="A73" s="7">
        <v>71</v>
      </c>
      <c r="B73" s="9">
        <v>8547</v>
      </c>
      <c r="C73" s="6" t="s">
        <v>3831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33"/>
      <c r="R73" s="133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61"/>
      <c r="AH73" s="51"/>
      <c r="AI73" s="51"/>
      <c r="AJ73" s="71"/>
      <c r="AK73" s="140"/>
      <c r="AL73" s="55"/>
      <c r="AM73" s="44"/>
      <c r="AN73" s="135"/>
      <c r="AO73" s="135"/>
      <c r="AP73" s="135"/>
      <c r="AQ73" s="137"/>
      <c r="AR73" s="81">
        <f>ROUND(ROUND(Q68*AD74,0)*$AI$20,0)</f>
        <v>357</v>
      </c>
      <c r="AS73" s="10"/>
    </row>
    <row r="74" spans="1:45" ht="14.1" x14ac:dyDescent="0.3">
      <c r="A74" s="7">
        <v>71</v>
      </c>
      <c r="B74" s="9">
        <v>8548</v>
      </c>
      <c r="C74" s="6" t="s">
        <v>3830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33"/>
      <c r="R74" s="133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61"/>
      <c r="AH74" s="51"/>
      <c r="AI74" s="51"/>
      <c r="AJ74" s="71"/>
      <c r="AK74" s="202" t="s">
        <v>1387</v>
      </c>
      <c r="AL74" s="140" t="s">
        <v>1220</v>
      </c>
      <c r="AM74" s="44" t="s">
        <v>1217</v>
      </c>
      <c r="AN74" s="135">
        <v>0.7</v>
      </c>
      <c r="AO74" s="135"/>
      <c r="AP74" s="135"/>
      <c r="AQ74" s="137"/>
      <c r="AR74" s="81">
        <f>ROUND(ROUND(ROUND(Q68*AD74:AD74,0)*$AI$20,0)*AN74,0)</f>
        <v>250</v>
      </c>
      <c r="AS74" s="10"/>
    </row>
    <row r="75" spans="1:45" ht="14.1" x14ac:dyDescent="0.3">
      <c r="A75" s="7">
        <v>71</v>
      </c>
      <c r="B75" s="9" t="s">
        <v>277</v>
      </c>
      <c r="C75" s="6" t="s">
        <v>3829</v>
      </c>
      <c r="D75" s="106"/>
      <c r="E75" s="107"/>
      <c r="F75" s="108"/>
      <c r="G75" s="39"/>
      <c r="H75" s="1"/>
      <c r="I75" s="1"/>
      <c r="J75" s="38"/>
      <c r="K75" s="59"/>
      <c r="L75" s="119"/>
      <c r="M75" s="119"/>
      <c r="N75" s="119"/>
      <c r="O75" s="119"/>
      <c r="P75" s="119"/>
      <c r="Q75" s="132"/>
      <c r="R75" s="132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106"/>
      <c r="AH75" s="122"/>
      <c r="AI75" s="134"/>
      <c r="AJ75" s="138"/>
      <c r="AK75" s="203"/>
      <c r="AL75" s="40" t="s">
        <v>1219</v>
      </c>
      <c r="AM75" s="46" t="s">
        <v>1217</v>
      </c>
      <c r="AN75" s="128">
        <v>0.5</v>
      </c>
      <c r="AO75" s="135"/>
      <c r="AP75" s="135"/>
      <c r="AQ75" s="137"/>
      <c r="AR75" s="81">
        <f>ROUND(ROUND(ROUND(Q68*AD74,0)*$AI$20,0)*AN75,0)</f>
        <v>179</v>
      </c>
      <c r="AS75" s="10"/>
    </row>
    <row r="76" spans="1:45" ht="14.1" x14ac:dyDescent="0.3">
      <c r="A76" s="7">
        <v>71</v>
      </c>
      <c r="B76" s="9" t="s">
        <v>276</v>
      </c>
      <c r="C76" s="6" t="s">
        <v>3828</v>
      </c>
      <c r="D76" s="106"/>
      <c r="E76" s="107"/>
      <c r="F76" s="108"/>
      <c r="G76" s="39"/>
      <c r="H76" s="1"/>
      <c r="I76" s="1"/>
      <c r="J76" s="38"/>
      <c r="K76" s="59"/>
      <c r="L76" s="119"/>
      <c r="M76" s="119"/>
      <c r="N76" s="119"/>
      <c r="O76" s="119"/>
      <c r="P76" s="119"/>
      <c r="Q76" s="132"/>
      <c r="R76" s="132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06"/>
      <c r="AH76" s="122"/>
      <c r="AI76" s="134"/>
      <c r="AJ76" s="138"/>
      <c r="AK76" s="140"/>
      <c r="AL76" s="55"/>
      <c r="AM76" s="44"/>
      <c r="AN76" s="135"/>
      <c r="AO76" s="204" t="s">
        <v>1218</v>
      </c>
      <c r="AP76" s="44">
        <v>5</v>
      </c>
      <c r="AQ76" s="161" t="s">
        <v>1385</v>
      </c>
      <c r="AR76" s="81">
        <f>ROUND(ROUND(Q68*AD74,0)*$AI$20,0)-AP76</f>
        <v>352</v>
      </c>
      <c r="AS76" s="10"/>
    </row>
    <row r="77" spans="1:45" ht="14.1" x14ac:dyDescent="0.3">
      <c r="A77" s="7">
        <v>71</v>
      </c>
      <c r="B77" s="9" t="s">
        <v>275</v>
      </c>
      <c r="C77" s="6" t="s">
        <v>3827</v>
      </c>
      <c r="D77" s="106"/>
      <c r="E77" s="107"/>
      <c r="F77" s="108"/>
      <c r="G77" s="39"/>
      <c r="H77" s="1"/>
      <c r="I77" s="1"/>
      <c r="J77" s="38"/>
      <c r="K77" s="59"/>
      <c r="L77" s="119"/>
      <c r="M77" s="119"/>
      <c r="N77" s="119"/>
      <c r="O77" s="119"/>
      <c r="P77" s="119"/>
      <c r="Q77" s="132"/>
      <c r="R77" s="132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106"/>
      <c r="AH77" s="122"/>
      <c r="AI77" s="134"/>
      <c r="AJ77" s="138"/>
      <c r="AK77" s="202" t="s">
        <v>1387</v>
      </c>
      <c r="AL77" s="140" t="s">
        <v>1220</v>
      </c>
      <c r="AM77" s="44" t="s">
        <v>1217</v>
      </c>
      <c r="AN77" s="135">
        <v>0.7</v>
      </c>
      <c r="AO77" s="205"/>
      <c r="AP77" s="134"/>
      <c r="AQ77" s="138"/>
      <c r="AR77" s="81">
        <f>ROUND(ROUND(ROUND(Q68*AD74,0)*$AI$20,0)*AN77,0)-AP76</f>
        <v>245</v>
      </c>
      <c r="AS77" s="10"/>
    </row>
    <row r="78" spans="1:45" ht="14.1" x14ac:dyDescent="0.3">
      <c r="A78" s="7">
        <v>71</v>
      </c>
      <c r="B78" s="9" t="s">
        <v>274</v>
      </c>
      <c r="C78" s="6" t="s">
        <v>3826</v>
      </c>
      <c r="D78" s="106"/>
      <c r="E78" s="107"/>
      <c r="F78" s="108"/>
      <c r="G78" s="39"/>
      <c r="H78" s="1"/>
      <c r="I78" s="1"/>
      <c r="J78" s="38"/>
      <c r="K78" s="59"/>
      <c r="L78" s="119"/>
      <c r="M78" s="119"/>
      <c r="N78" s="119"/>
      <c r="O78" s="119"/>
      <c r="P78" s="119"/>
      <c r="Q78" s="132"/>
      <c r="R78" s="132"/>
      <c r="S78" s="1"/>
      <c r="T78" s="38"/>
      <c r="U78" s="39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71"/>
      <c r="AG78" s="106"/>
      <c r="AH78" s="122"/>
      <c r="AI78" s="134"/>
      <c r="AJ78" s="138"/>
      <c r="AK78" s="203"/>
      <c r="AL78" s="40" t="s">
        <v>1219</v>
      </c>
      <c r="AM78" s="46" t="s">
        <v>1217</v>
      </c>
      <c r="AN78" s="128">
        <v>0.5</v>
      </c>
      <c r="AO78" s="206"/>
      <c r="AP78" s="127"/>
      <c r="AQ78" s="136"/>
      <c r="AR78" s="81">
        <f>ROUND(ROUND(ROUND(Q68*AD74,0)*$AI$20,0)*AN78,0)-AP76</f>
        <v>174</v>
      </c>
      <c r="AS78" s="10"/>
    </row>
    <row r="79" spans="1:45" ht="14.1" x14ac:dyDescent="0.3">
      <c r="A79" s="7">
        <v>71</v>
      </c>
      <c r="B79" s="9">
        <v>8551</v>
      </c>
      <c r="C79" s="6" t="s">
        <v>3825</v>
      </c>
      <c r="D79" s="106"/>
      <c r="E79" s="107"/>
      <c r="F79" s="108"/>
      <c r="G79" s="195" t="s">
        <v>1279</v>
      </c>
      <c r="H79" s="196"/>
      <c r="I79" s="196"/>
      <c r="J79" s="197"/>
      <c r="K79" s="42" t="s">
        <v>1274</v>
      </c>
      <c r="L79" s="54"/>
      <c r="M79" s="54"/>
      <c r="N79" s="54"/>
      <c r="O79" s="54"/>
      <c r="P79" s="54"/>
      <c r="Q79" s="54"/>
      <c r="R79" s="54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63"/>
      <c r="AH79" s="132"/>
      <c r="AI79" s="132"/>
      <c r="AJ79" s="62"/>
      <c r="AK79" s="172"/>
      <c r="AL79" s="45"/>
      <c r="AM79" s="54"/>
      <c r="AN79" s="174"/>
      <c r="AO79" s="174"/>
      <c r="AP79" s="174"/>
      <c r="AQ79" s="173"/>
      <c r="AR79" s="81">
        <f>ROUND(Q80*$AI$20,0)</f>
        <v>357</v>
      </c>
      <c r="AS79" s="10"/>
    </row>
    <row r="80" spans="1:45" ht="14.1" x14ac:dyDescent="0.3">
      <c r="A80" s="7">
        <v>71</v>
      </c>
      <c r="B80" s="9">
        <v>8552</v>
      </c>
      <c r="C80" s="6" t="s">
        <v>3824</v>
      </c>
      <c r="D80" s="106"/>
      <c r="E80" s="107"/>
      <c r="F80" s="108"/>
      <c r="G80" s="198"/>
      <c r="H80" s="199"/>
      <c r="I80" s="199"/>
      <c r="J80" s="200"/>
      <c r="K80" s="59"/>
      <c r="L80" s="119"/>
      <c r="M80" s="119"/>
      <c r="N80" s="119"/>
      <c r="O80" s="119"/>
      <c r="P80" s="119"/>
      <c r="Q80" s="208">
        <f>'26障害児入所施設(基本３) '!$Q$80</f>
        <v>510</v>
      </c>
      <c r="R80" s="208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61"/>
      <c r="AH80" s="51"/>
      <c r="AI80" s="51"/>
      <c r="AJ80" s="71"/>
      <c r="AK80" s="202" t="s">
        <v>1387</v>
      </c>
      <c r="AL80" s="140" t="s">
        <v>1220</v>
      </c>
      <c r="AM80" s="44" t="s">
        <v>1217</v>
      </c>
      <c r="AN80" s="135">
        <v>0.7</v>
      </c>
      <c r="AO80" s="135"/>
      <c r="AP80" s="135"/>
      <c r="AQ80" s="137"/>
      <c r="AR80" s="81">
        <f>ROUND(ROUND(Q80*$AI$20,0)*AN80,0)</f>
        <v>250</v>
      </c>
      <c r="AS80" s="10"/>
    </row>
    <row r="81" spans="1:45" ht="14.1" x14ac:dyDescent="0.3">
      <c r="A81" s="7">
        <v>71</v>
      </c>
      <c r="B81" s="9" t="s">
        <v>273</v>
      </c>
      <c r="C81" s="6" t="s">
        <v>3823</v>
      </c>
      <c r="D81" s="106"/>
      <c r="E81" s="107"/>
      <c r="F81" s="108"/>
      <c r="G81" s="198"/>
      <c r="H81" s="199"/>
      <c r="I81" s="199"/>
      <c r="J81" s="200"/>
      <c r="K81" s="59"/>
      <c r="L81" s="119"/>
      <c r="M81" s="119"/>
      <c r="N81" s="119"/>
      <c r="O81" s="119"/>
      <c r="P81" s="119"/>
      <c r="Q81" s="132"/>
      <c r="R81" s="132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106"/>
      <c r="AH81" s="122"/>
      <c r="AI81" s="134"/>
      <c r="AJ81" s="138"/>
      <c r="AK81" s="203"/>
      <c r="AL81" s="40" t="s">
        <v>1219</v>
      </c>
      <c r="AM81" s="46" t="s">
        <v>1217</v>
      </c>
      <c r="AN81" s="128">
        <v>0.5</v>
      </c>
      <c r="AO81" s="135"/>
      <c r="AP81" s="135"/>
      <c r="AQ81" s="137"/>
      <c r="AR81" s="81">
        <f>ROUND(ROUND(Q80*$AI$20,0)*AN81,0)</f>
        <v>179</v>
      </c>
      <c r="AS81" s="10"/>
    </row>
    <row r="82" spans="1:45" ht="14.1" x14ac:dyDescent="0.3">
      <c r="A82" s="7">
        <v>71</v>
      </c>
      <c r="B82" s="9" t="s">
        <v>272</v>
      </c>
      <c r="C82" s="6" t="s">
        <v>3822</v>
      </c>
      <c r="D82" s="106"/>
      <c r="E82" s="107"/>
      <c r="F82" s="108"/>
      <c r="G82" s="198"/>
      <c r="H82" s="199"/>
      <c r="I82" s="199"/>
      <c r="J82" s="200"/>
      <c r="K82" s="59"/>
      <c r="L82" s="119"/>
      <c r="M82" s="119"/>
      <c r="N82" s="119"/>
      <c r="O82" s="119"/>
      <c r="P82" s="119"/>
      <c r="Q82" s="132"/>
      <c r="R82" s="132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06"/>
      <c r="AH82" s="122"/>
      <c r="AI82" s="134"/>
      <c r="AJ82" s="138"/>
      <c r="AK82" s="140"/>
      <c r="AL82" s="55"/>
      <c r="AM82" s="44"/>
      <c r="AN82" s="135"/>
      <c r="AO82" s="204" t="s">
        <v>1218</v>
      </c>
      <c r="AP82" s="44">
        <v>5</v>
      </c>
      <c r="AQ82" s="161" t="s">
        <v>1385</v>
      </c>
      <c r="AR82" s="81">
        <f>ROUND(Q80*$AI$20,0)-AP82</f>
        <v>352</v>
      </c>
      <c r="AS82" s="10"/>
    </row>
    <row r="83" spans="1:45" ht="14.1" x14ac:dyDescent="0.3">
      <c r="A83" s="7">
        <v>71</v>
      </c>
      <c r="B83" s="9" t="s">
        <v>271</v>
      </c>
      <c r="C83" s="6" t="s">
        <v>3821</v>
      </c>
      <c r="D83" s="106"/>
      <c r="E83" s="107"/>
      <c r="F83" s="108"/>
      <c r="G83" s="198"/>
      <c r="H83" s="199"/>
      <c r="I83" s="199"/>
      <c r="J83" s="200"/>
      <c r="K83" s="59"/>
      <c r="L83" s="119"/>
      <c r="M83" s="119"/>
      <c r="N83" s="119"/>
      <c r="O83" s="119"/>
      <c r="P83" s="119"/>
      <c r="Q83" s="132"/>
      <c r="R83" s="132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106"/>
      <c r="AH83" s="122"/>
      <c r="AI83" s="134"/>
      <c r="AJ83" s="138"/>
      <c r="AK83" s="202" t="s">
        <v>1387</v>
      </c>
      <c r="AL83" s="140" t="s">
        <v>1220</v>
      </c>
      <c r="AM83" s="44" t="s">
        <v>1217</v>
      </c>
      <c r="AN83" s="135">
        <v>0.7</v>
      </c>
      <c r="AO83" s="205"/>
      <c r="AP83" s="134"/>
      <c r="AQ83" s="138"/>
      <c r="AR83" s="81">
        <f>ROUND(ROUND(Q80*$AI$20,0)*AN83,0)-AP82</f>
        <v>245</v>
      </c>
      <c r="AS83" s="10"/>
    </row>
    <row r="84" spans="1:45" ht="14.1" x14ac:dyDescent="0.3">
      <c r="A84" s="7">
        <v>71</v>
      </c>
      <c r="B84" s="9" t="s">
        <v>270</v>
      </c>
      <c r="C84" s="6" t="s">
        <v>3820</v>
      </c>
      <c r="D84" s="106"/>
      <c r="E84" s="107"/>
      <c r="F84" s="108"/>
      <c r="G84" s="198"/>
      <c r="H84" s="199"/>
      <c r="I84" s="199"/>
      <c r="J84" s="200"/>
      <c r="K84" s="59"/>
      <c r="L84" s="119"/>
      <c r="M84" s="119"/>
      <c r="N84" s="119"/>
      <c r="O84" s="119"/>
      <c r="P84" s="119"/>
      <c r="Q84" s="132"/>
      <c r="R84" s="132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106"/>
      <c r="AH84" s="122"/>
      <c r="AI84" s="134"/>
      <c r="AJ84" s="138"/>
      <c r="AK84" s="203"/>
      <c r="AL84" s="40" t="s">
        <v>1219</v>
      </c>
      <c r="AM84" s="46" t="s">
        <v>1217</v>
      </c>
      <c r="AN84" s="128">
        <v>0.5</v>
      </c>
      <c r="AO84" s="206"/>
      <c r="AP84" s="127"/>
      <c r="AQ84" s="136"/>
      <c r="AR84" s="81">
        <f>ROUND(ROUND(Q80*$AI$20,0)*AN84,0)-AP82</f>
        <v>174</v>
      </c>
      <c r="AS84" s="10"/>
    </row>
    <row r="85" spans="1:45" ht="14.1" x14ac:dyDescent="0.3">
      <c r="A85" s="7">
        <v>71</v>
      </c>
      <c r="B85" s="9">
        <v>8553</v>
      </c>
      <c r="C85" s="6" t="s">
        <v>3819</v>
      </c>
      <c r="D85" s="106"/>
      <c r="E85" s="107"/>
      <c r="F85" s="108"/>
      <c r="G85" s="198"/>
      <c r="H85" s="199"/>
      <c r="I85" s="199"/>
      <c r="J85" s="200"/>
      <c r="K85" s="39"/>
      <c r="L85" s="1"/>
      <c r="M85" s="1"/>
      <c r="N85" s="1"/>
      <c r="O85" s="1"/>
      <c r="P85" s="1"/>
      <c r="Q85" s="119"/>
      <c r="R85" s="119"/>
      <c r="S85" s="119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61"/>
      <c r="AH85" s="51"/>
      <c r="AI85" s="51"/>
      <c r="AJ85" s="71"/>
      <c r="AK85" s="140"/>
      <c r="AL85" s="55"/>
      <c r="AM85" s="44"/>
      <c r="AN85" s="135"/>
      <c r="AO85" s="135"/>
      <c r="AP85" s="135"/>
      <c r="AQ85" s="137"/>
      <c r="AR85" s="81">
        <f>ROUND(ROUND(Q80*AD86,0)*$AI$20,0)</f>
        <v>344</v>
      </c>
      <c r="AS85" s="10"/>
    </row>
    <row r="86" spans="1:45" ht="14.1" x14ac:dyDescent="0.3">
      <c r="A86" s="7">
        <v>71</v>
      </c>
      <c r="B86" s="9">
        <v>8554</v>
      </c>
      <c r="C86" s="6" t="s">
        <v>3818</v>
      </c>
      <c r="D86" s="106"/>
      <c r="E86" s="107"/>
      <c r="F86" s="108"/>
      <c r="G86" s="39"/>
      <c r="H86" s="1"/>
      <c r="I86" s="1"/>
      <c r="J86" s="38"/>
      <c r="K86" s="59"/>
      <c r="L86" s="119"/>
      <c r="M86" s="119"/>
      <c r="N86" s="119"/>
      <c r="O86" s="119"/>
      <c r="P86" s="1"/>
      <c r="Q86" s="119"/>
      <c r="R86" s="119"/>
      <c r="S86" s="119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61"/>
      <c r="AH86" s="51"/>
      <c r="AI86" s="51"/>
      <c r="AJ86" s="71"/>
      <c r="AK86" s="202" t="s">
        <v>1387</v>
      </c>
      <c r="AL86" s="140" t="s">
        <v>1220</v>
      </c>
      <c r="AM86" s="44" t="s">
        <v>1217</v>
      </c>
      <c r="AN86" s="135">
        <v>0.7</v>
      </c>
      <c r="AO86" s="135"/>
      <c r="AP86" s="135"/>
      <c r="AQ86" s="137"/>
      <c r="AR86" s="81">
        <f>ROUND(ROUND(ROUND(Q80*AD86:AD86,0)*$AI$20,0)*AN86,0)</f>
        <v>241</v>
      </c>
      <c r="AS86" s="10"/>
    </row>
    <row r="87" spans="1:45" ht="14.1" x14ac:dyDescent="0.3">
      <c r="A87" s="7">
        <v>71</v>
      </c>
      <c r="B87" s="9" t="s">
        <v>269</v>
      </c>
      <c r="C87" s="6" t="s">
        <v>3817</v>
      </c>
      <c r="D87" s="106"/>
      <c r="E87" s="107"/>
      <c r="F87" s="108"/>
      <c r="G87" s="39"/>
      <c r="H87" s="1"/>
      <c r="I87" s="1"/>
      <c r="J87" s="38"/>
      <c r="K87" s="59"/>
      <c r="L87" s="119"/>
      <c r="M87" s="119"/>
      <c r="N87" s="119"/>
      <c r="O87" s="119"/>
      <c r="P87" s="119"/>
      <c r="Q87" s="132"/>
      <c r="R87" s="132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106"/>
      <c r="AH87" s="122"/>
      <c r="AI87" s="134"/>
      <c r="AJ87" s="138"/>
      <c r="AK87" s="203"/>
      <c r="AL87" s="40" t="s">
        <v>1219</v>
      </c>
      <c r="AM87" s="46" t="s">
        <v>1217</v>
      </c>
      <c r="AN87" s="128">
        <v>0.5</v>
      </c>
      <c r="AO87" s="135"/>
      <c r="AP87" s="135"/>
      <c r="AQ87" s="137"/>
      <c r="AR87" s="81">
        <f>ROUND(ROUND(ROUND(Q80*AD86,0)*$AI$20,0)*AN87,0)</f>
        <v>172</v>
      </c>
      <c r="AS87" s="10"/>
    </row>
    <row r="88" spans="1:45" ht="14.1" x14ac:dyDescent="0.3">
      <c r="A88" s="7">
        <v>71</v>
      </c>
      <c r="B88" s="9" t="s">
        <v>268</v>
      </c>
      <c r="C88" s="6" t="s">
        <v>3816</v>
      </c>
      <c r="D88" s="106"/>
      <c r="E88" s="107"/>
      <c r="F88" s="108"/>
      <c r="G88" s="39"/>
      <c r="H88" s="1"/>
      <c r="I88" s="1"/>
      <c r="J88" s="38"/>
      <c r="K88" s="59"/>
      <c r="L88" s="119"/>
      <c r="M88" s="119"/>
      <c r="N88" s="119"/>
      <c r="O88" s="119"/>
      <c r="P88" s="119"/>
      <c r="Q88" s="132"/>
      <c r="R88" s="132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06"/>
      <c r="AH88" s="122"/>
      <c r="AI88" s="134"/>
      <c r="AJ88" s="138"/>
      <c r="AK88" s="140"/>
      <c r="AL88" s="55"/>
      <c r="AM88" s="44"/>
      <c r="AN88" s="135"/>
      <c r="AO88" s="204" t="s">
        <v>1218</v>
      </c>
      <c r="AP88" s="44">
        <v>5</v>
      </c>
      <c r="AQ88" s="161" t="s">
        <v>1385</v>
      </c>
      <c r="AR88" s="81">
        <f>ROUND(ROUND(Q80*AD86,0)*$AI$20,0)-AP88</f>
        <v>339</v>
      </c>
      <c r="AS88" s="10"/>
    </row>
    <row r="89" spans="1:45" ht="14.1" x14ac:dyDescent="0.3">
      <c r="A89" s="7">
        <v>71</v>
      </c>
      <c r="B89" s="9" t="s">
        <v>267</v>
      </c>
      <c r="C89" s="6" t="s">
        <v>3815</v>
      </c>
      <c r="D89" s="106"/>
      <c r="E89" s="107"/>
      <c r="F89" s="108"/>
      <c r="G89" s="39"/>
      <c r="H89" s="1"/>
      <c r="I89" s="1"/>
      <c r="J89" s="38"/>
      <c r="K89" s="59"/>
      <c r="L89" s="119"/>
      <c r="M89" s="119"/>
      <c r="N89" s="119"/>
      <c r="O89" s="119"/>
      <c r="P89" s="119"/>
      <c r="Q89" s="132"/>
      <c r="R89" s="132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106"/>
      <c r="AH89" s="122"/>
      <c r="AI89" s="134"/>
      <c r="AJ89" s="138"/>
      <c r="AK89" s="202" t="s">
        <v>1387</v>
      </c>
      <c r="AL89" s="140" t="s">
        <v>1220</v>
      </c>
      <c r="AM89" s="44" t="s">
        <v>1217</v>
      </c>
      <c r="AN89" s="135">
        <v>0.7</v>
      </c>
      <c r="AO89" s="205"/>
      <c r="AP89" s="134"/>
      <c r="AQ89" s="138"/>
      <c r="AR89" s="81">
        <f>ROUND(ROUND(ROUND(Q80*AD86,0)*$AI$20,0)*AN89,0)-AP88</f>
        <v>236</v>
      </c>
      <c r="AS89" s="10"/>
    </row>
    <row r="90" spans="1:45" ht="14.1" x14ac:dyDescent="0.3">
      <c r="A90" s="7">
        <v>71</v>
      </c>
      <c r="B90" s="9" t="s">
        <v>266</v>
      </c>
      <c r="C90" s="6" t="s">
        <v>3814</v>
      </c>
      <c r="D90" s="106"/>
      <c r="E90" s="107"/>
      <c r="F90" s="108"/>
      <c r="G90" s="39"/>
      <c r="H90" s="1"/>
      <c r="I90" s="1"/>
      <c r="J90" s="38"/>
      <c r="K90" s="67"/>
      <c r="L90" s="65"/>
      <c r="M90" s="65"/>
      <c r="N90" s="65"/>
      <c r="O90" s="65"/>
      <c r="P90" s="65"/>
      <c r="Q90" s="23"/>
      <c r="R90" s="23"/>
      <c r="S90" s="4"/>
      <c r="T90" s="17"/>
      <c r="U90" s="3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9"/>
      <c r="AG90" s="106"/>
      <c r="AH90" s="122"/>
      <c r="AI90" s="134"/>
      <c r="AJ90" s="138"/>
      <c r="AK90" s="203"/>
      <c r="AL90" s="40" t="s">
        <v>1219</v>
      </c>
      <c r="AM90" s="46" t="s">
        <v>1217</v>
      </c>
      <c r="AN90" s="128">
        <v>0.5</v>
      </c>
      <c r="AO90" s="206"/>
      <c r="AP90" s="127"/>
      <c r="AQ90" s="136"/>
      <c r="AR90" s="90">
        <f>ROUND(ROUND(ROUND(Q80*AD86,0)*$AI$20,0)*AN90,0)-AP88</f>
        <v>167</v>
      </c>
      <c r="AS90" s="10"/>
    </row>
    <row r="91" spans="1:45" ht="14.1" x14ac:dyDescent="0.3">
      <c r="A91" s="7">
        <v>71</v>
      </c>
      <c r="B91" s="9">
        <v>8555</v>
      </c>
      <c r="C91" s="6" t="s">
        <v>3813</v>
      </c>
      <c r="D91" s="106"/>
      <c r="E91" s="107"/>
      <c r="F91" s="108"/>
      <c r="G91" s="39"/>
      <c r="H91" s="1"/>
      <c r="I91" s="1"/>
      <c r="J91" s="58"/>
      <c r="K91" s="1" t="s">
        <v>1273</v>
      </c>
      <c r="L91" s="119"/>
      <c r="M91" s="119"/>
      <c r="N91" s="119"/>
      <c r="O91" s="119"/>
      <c r="P91" s="119"/>
      <c r="Q91" s="119"/>
      <c r="R91" s="119"/>
      <c r="S91" s="1"/>
      <c r="T91" s="38"/>
      <c r="U91" s="39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62"/>
      <c r="AG91" s="63"/>
      <c r="AH91" s="132"/>
      <c r="AI91" s="132"/>
      <c r="AJ91" s="62"/>
      <c r="AK91" s="172"/>
      <c r="AL91" s="45"/>
      <c r="AM91" s="54"/>
      <c r="AN91" s="174"/>
      <c r="AO91" s="174"/>
      <c r="AP91" s="174"/>
      <c r="AQ91" s="173"/>
      <c r="AR91" s="81">
        <f>ROUND(Q92*$AI$20,0)</f>
        <v>357</v>
      </c>
      <c r="AS91" s="10"/>
    </row>
    <row r="92" spans="1:45" ht="14.1" x14ac:dyDescent="0.3">
      <c r="A92" s="7">
        <v>71</v>
      </c>
      <c r="B92" s="9">
        <v>8556</v>
      </c>
      <c r="C92" s="6" t="s">
        <v>3812</v>
      </c>
      <c r="D92" s="106"/>
      <c r="E92" s="107"/>
      <c r="F92" s="108"/>
      <c r="G92" s="39"/>
      <c r="H92" s="1"/>
      <c r="I92" s="1"/>
      <c r="J92" s="58"/>
      <c r="K92" s="59"/>
      <c r="L92" s="119"/>
      <c r="M92" s="119"/>
      <c r="N92" s="119"/>
      <c r="O92" s="119"/>
      <c r="P92" s="119"/>
      <c r="Q92" s="208">
        <f>'26障害児入所施設(基本３) '!$Q$92</f>
        <v>510</v>
      </c>
      <c r="R92" s="208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61"/>
      <c r="AH92" s="51"/>
      <c r="AI92" s="51"/>
      <c r="AJ92" s="71"/>
      <c r="AK92" s="202" t="s">
        <v>1387</v>
      </c>
      <c r="AL92" s="140" t="s">
        <v>1220</v>
      </c>
      <c r="AM92" s="44" t="s">
        <v>1217</v>
      </c>
      <c r="AN92" s="135">
        <v>0.7</v>
      </c>
      <c r="AO92" s="135"/>
      <c r="AP92" s="135"/>
      <c r="AQ92" s="137"/>
      <c r="AR92" s="81">
        <f>ROUND(ROUND(Q92*$AI$20,0)*AN92,0)</f>
        <v>250</v>
      </c>
      <c r="AS92" s="10"/>
    </row>
    <row r="93" spans="1:45" ht="14.1" x14ac:dyDescent="0.3">
      <c r="A93" s="7">
        <v>71</v>
      </c>
      <c r="B93" s="9" t="s">
        <v>265</v>
      </c>
      <c r="C93" s="6" t="s">
        <v>3811</v>
      </c>
      <c r="D93" s="106"/>
      <c r="E93" s="107"/>
      <c r="F93" s="108"/>
      <c r="G93" s="39"/>
      <c r="H93" s="1"/>
      <c r="I93" s="1"/>
      <c r="J93" s="38"/>
      <c r="K93" s="59"/>
      <c r="L93" s="119"/>
      <c r="M93" s="119"/>
      <c r="N93" s="119"/>
      <c r="O93" s="119"/>
      <c r="P93" s="119"/>
      <c r="Q93" s="132"/>
      <c r="R93" s="132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106"/>
      <c r="AH93" s="122"/>
      <c r="AI93" s="134"/>
      <c r="AJ93" s="138"/>
      <c r="AK93" s="203"/>
      <c r="AL93" s="40" t="s">
        <v>1219</v>
      </c>
      <c r="AM93" s="46" t="s">
        <v>1217</v>
      </c>
      <c r="AN93" s="128">
        <v>0.5</v>
      </c>
      <c r="AO93" s="135"/>
      <c r="AP93" s="135"/>
      <c r="AQ93" s="137"/>
      <c r="AR93" s="81">
        <f>ROUND(ROUND(Q92*$AI$20,0)*AN93,0)</f>
        <v>179</v>
      </c>
      <c r="AS93" s="10"/>
    </row>
    <row r="94" spans="1:45" ht="14.1" x14ac:dyDescent="0.3">
      <c r="A94" s="7">
        <v>71</v>
      </c>
      <c r="B94" s="9" t="s">
        <v>264</v>
      </c>
      <c r="C94" s="6" t="s">
        <v>3810</v>
      </c>
      <c r="D94" s="106"/>
      <c r="E94" s="107"/>
      <c r="F94" s="108"/>
      <c r="G94" s="39"/>
      <c r="H94" s="1"/>
      <c r="I94" s="1"/>
      <c r="J94" s="38"/>
      <c r="K94" s="59"/>
      <c r="L94" s="119"/>
      <c r="M94" s="119"/>
      <c r="N94" s="119"/>
      <c r="O94" s="119"/>
      <c r="P94" s="119"/>
      <c r="Q94" s="132"/>
      <c r="R94" s="132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06"/>
      <c r="AH94" s="122"/>
      <c r="AI94" s="134"/>
      <c r="AJ94" s="138"/>
      <c r="AK94" s="140"/>
      <c r="AL94" s="55"/>
      <c r="AM94" s="44"/>
      <c r="AN94" s="135"/>
      <c r="AO94" s="204" t="s">
        <v>1218</v>
      </c>
      <c r="AP94" s="44">
        <v>5</v>
      </c>
      <c r="AQ94" s="161" t="s">
        <v>1385</v>
      </c>
      <c r="AR94" s="81">
        <f>ROUND(Q92*$AI$20,0)-AP94</f>
        <v>352</v>
      </c>
      <c r="AS94" s="10"/>
    </row>
    <row r="95" spans="1:45" ht="14.1" x14ac:dyDescent="0.3">
      <c r="A95" s="7">
        <v>71</v>
      </c>
      <c r="B95" s="9" t="s">
        <v>263</v>
      </c>
      <c r="C95" s="6" t="s">
        <v>3809</v>
      </c>
      <c r="D95" s="106"/>
      <c r="E95" s="107"/>
      <c r="F95" s="108"/>
      <c r="G95" s="39"/>
      <c r="H95" s="1"/>
      <c r="I95" s="1"/>
      <c r="J95" s="38"/>
      <c r="K95" s="59"/>
      <c r="L95" s="119"/>
      <c r="M95" s="119"/>
      <c r="N95" s="119"/>
      <c r="O95" s="119"/>
      <c r="P95" s="119"/>
      <c r="Q95" s="132"/>
      <c r="R95" s="132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106"/>
      <c r="AH95" s="122"/>
      <c r="AI95" s="134"/>
      <c r="AJ95" s="138"/>
      <c r="AK95" s="202" t="s">
        <v>1387</v>
      </c>
      <c r="AL95" s="140" t="s">
        <v>1220</v>
      </c>
      <c r="AM95" s="44" t="s">
        <v>1217</v>
      </c>
      <c r="AN95" s="135">
        <v>0.7</v>
      </c>
      <c r="AO95" s="205"/>
      <c r="AP95" s="134"/>
      <c r="AQ95" s="138"/>
      <c r="AR95" s="81">
        <f>ROUND(ROUND(Q92*$AI$20,0)*AN95,0)-AP94</f>
        <v>245</v>
      </c>
      <c r="AS95" s="10"/>
    </row>
    <row r="96" spans="1:45" ht="14.1" x14ac:dyDescent="0.3">
      <c r="A96" s="7">
        <v>71</v>
      </c>
      <c r="B96" s="9" t="s">
        <v>262</v>
      </c>
      <c r="C96" s="6" t="s">
        <v>3808</v>
      </c>
      <c r="D96" s="106"/>
      <c r="E96" s="107"/>
      <c r="F96" s="108"/>
      <c r="G96" s="39"/>
      <c r="H96" s="1"/>
      <c r="I96" s="1"/>
      <c r="J96" s="38"/>
      <c r="K96" s="59"/>
      <c r="L96" s="119"/>
      <c r="M96" s="119"/>
      <c r="N96" s="119"/>
      <c r="O96" s="119"/>
      <c r="P96" s="119"/>
      <c r="Q96" s="132"/>
      <c r="R96" s="132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106"/>
      <c r="AH96" s="122"/>
      <c r="AI96" s="134"/>
      <c r="AJ96" s="138"/>
      <c r="AK96" s="203"/>
      <c r="AL96" s="40" t="s">
        <v>1219</v>
      </c>
      <c r="AM96" s="46" t="s">
        <v>1217</v>
      </c>
      <c r="AN96" s="128">
        <v>0.5</v>
      </c>
      <c r="AO96" s="206"/>
      <c r="AP96" s="127"/>
      <c r="AQ96" s="136"/>
      <c r="AR96" s="81">
        <f>ROUND(ROUND(Q92*$AI$20,0)*AN96,0)-AP94</f>
        <v>174</v>
      </c>
      <c r="AS96" s="10"/>
    </row>
    <row r="97" spans="1:45" ht="14.1" x14ac:dyDescent="0.3">
      <c r="A97" s="7">
        <v>71</v>
      </c>
      <c r="B97" s="9">
        <v>8557</v>
      </c>
      <c r="C97" s="6" t="s">
        <v>3807</v>
      </c>
      <c r="D97" s="106"/>
      <c r="E97" s="107"/>
      <c r="F97" s="108"/>
      <c r="G97" s="39"/>
      <c r="H97" s="1"/>
      <c r="I97" s="1"/>
      <c r="J97" s="58"/>
      <c r="K97" s="59"/>
      <c r="L97" s="119"/>
      <c r="M97" s="119"/>
      <c r="N97" s="119"/>
      <c r="O97" s="119"/>
      <c r="P97" s="119"/>
      <c r="Q97" s="133"/>
      <c r="R97" s="133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61"/>
      <c r="AH97" s="51"/>
      <c r="AI97" s="51"/>
      <c r="AJ97" s="71"/>
      <c r="AK97" s="140"/>
      <c r="AL97" s="55"/>
      <c r="AM97" s="44"/>
      <c r="AN97" s="135"/>
      <c r="AO97" s="135"/>
      <c r="AP97" s="135"/>
      <c r="AQ97" s="137"/>
      <c r="AR97" s="81">
        <f>ROUND(ROUND(Q92*AD98,0)*$AI$20,0)</f>
        <v>344</v>
      </c>
      <c r="AS97" s="10"/>
    </row>
    <row r="98" spans="1:45" ht="14.1" x14ac:dyDescent="0.3">
      <c r="A98" s="7">
        <v>71</v>
      </c>
      <c r="B98" s="9">
        <v>8558</v>
      </c>
      <c r="C98" s="6" t="s">
        <v>3806</v>
      </c>
      <c r="D98" s="106"/>
      <c r="E98" s="107"/>
      <c r="F98" s="108"/>
      <c r="G98" s="39"/>
      <c r="H98" s="1"/>
      <c r="I98" s="1"/>
      <c r="J98" s="58"/>
      <c r="K98" s="59"/>
      <c r="L98" s="119"/>
      <c r="M98" s="119"/>
      <c r="N98" s="119"/>
      <c r="O98" s="119"/>
      <c r="P98" s="119"/>
      <c r="Q98" s="133"/>
      <c r="R98" s="133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61"/>
      <c r="AH98" s="51"/>
      <c r="AI98" s="51"/>
      <c r="AJ98" s="71"/>
      <c r="AK98" s="202" t="s">
        <v>1387</v>
      </c>
      <c r="AL98" s="140" t="s">
        <v>1220</v>
      </c>
      <c r="AM98" s="44" t="s">
        <v>1217</v>
      </c>
      <c r="AN98" s="135">
        <v>0.7</v>
      </c>
      <c r="AO98" s="135"/>
      <c r="AP98" s="135"/>
      <c r="AQ98" s="137"/>
      <c r="AR98" s="81">
        <f>ROUND(ROUND(ROUND(Q92*AD98:AD98,0)*$AI$20,0)*AN98,0)</f>
        <v>241</v>
      </c>
      <c r="AS98" s="10"/>
    </row>
    <row r="99" spans="1:45" ht="14.1" x14ac:dyDescent="0.3">
      <c r="A99" s="7">
        <v>71</v>
      </c>
      <c r="B99" s="9" t="s">
        <v>261</v>
      </c>
      <c r="C99" s="6" t="s">
        <v>3805</v>
      </c>
      <c r="D99" s="106"/>
      <c r="E99" s="107"/>
      <c r="F99" s="108"/>
      <c r="G99" s="39"/>
      <c r="H99" s="1"/>
      <c r="I99" s="1"/>
      <c r="J99" s="38"/>
      <c r="K99" s="59"/>
      <c r="L99" s="119"/>
      <c r="M99" s="119"/>
      <c r="N99" s="119"/>
      <c r="O99" s="119"/>
      <c r="P99" s="119"/>
      <c r="Q99" s="132"/>
      <c r="R99" s="132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106"/>
      <c r="AH99" s="122"/>
      <c r="AI99" s="134"/>
      <c r="AJ99" s="138"/>
      <c r="AK99" s="203"/>
      <c r="AL99" s="40" t="s">
        <v>1219</v>
      </c>
      <c r="AM99" s="46" t="s">
        <v>1217</v>
      </c>
      <c r="AN99" s="128">
        <v>0.5</v>
      </c>
      <c r="AO99" s="135"/>
      <c r="AP99" s="135"/>
      <c r="AQ99" s="137"/>
      <c r="AR99" s="81">
        <f>ROUND(ROUND(ROUND(Q92*AD98,0)*$AI$20,0)*AN99,0)</f>
        <v>172</v>
      </c>
      <c r="AS99" s="10"/>
    </row>
    <row r="100" spans="1:45" ht="14.1" x14ac:dyDescent="0.3">
      <c r="A100" s="7">
        <v>71</v>
      </c>
      <c r="B100" s="9" t="s">
        <v>260</v>
      </c>
      <c r="C100" s="6" t="s">
        <v>3804</v>
      </c>
      <c r="D100" s="106"/>
      <c r="E100" s="107"/>
      <c r="F100" s="108"/>
      <c r="G100" s="39"/>
      <c r="H100" s="1"/>
      <c r="I100" s="1"/>
      <c r="J100" s="38"/>
      <c r="K100" s="59"/>
      <c r="L100" s="119"/>
      <c r="M100" s="119"/>
      <c r="N100" s="119"/>
      <c r="O100" s="119"/>
      <c r="P100" s="119"/>
      <c r="Q100" s="132"/>
      <c r="R100" s="132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06"/>
      <c r="AH100" s="122"/>
      <c r="AI100" s="134"/>
      <c r="AJ100" s="138"/>
      <c r="AK100" s="140"/>
      <c r="AL100" s="55"/>
      <c r="AM100" s="44"/>
      <c r="AN100" s="135"/>
      <c r="AO100" s="204" t="s">
        <v>1218</v>
      </c>
      <c r="AP100" s="44">
        <v>5</v>
      </c>
      <c r="AQ100" s="161" t="s">
        <v>1385</v>
      </c>
      <c r="AR100" s="81">
        <f>ROUND(ROUND(Q92*AD98,0)*$AI$20,0)-AP100</f>
        <v>339</v>
      </c>
      <c r="AS100" s="10"/>
    </row>
    <row r="101" spans="1:45" ht="14.1" x14ac:dyDescent="0.3">
      <c r="A101" s="7">
        <v>71</v>
      </c>
      <c r="B101" s="9" t="s">
        <v>259</v>
      </c>
      <c r="C101" s="6" t="s">
        <v>3803</v>
      </c>
      <c r="D101" s="106"/>
      <c r="E101" s="107"/>
      <c r="F101" s="108"/>
      <c r="G101" s="39"/>
      <c r="H101" s="1"/>
      <c r="I101" s="1"/>
      <c r="J101" s="38"/>
      <c r="K101" s="59"/>
      <c r="L101" s="119"/>
      <c r="M101" s="119"/>
      <c r="N101" s="119"/>
      <c r="O101" s="119"/>
      <c r="P101" s="119"/>
      <c r="Q101" s="132"/>
      <c r="R101" s="132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106"/>
      <c r="AH101" s="122"/>
      <c r="AI101" s="134"/>
      <c r="AJ101" s="138"/>
      <c r="AK101" s="202" t="s">
        <v>1387</v>
      </c>
      <c r="AL101" s="140" t="s">
        <v>1220</v>
      </c>
      <c r="AM101" s="44" t="s">
        <v>1217</v>
      </c>
      <c r="AN101" s="135">
        <v>0.7</v>
      </c>
      <c r="AO101" s="205"/>
      <c r="AP101" s="134"/>
      <c r="AQ101" s="138"/>
      <c r="AR101" s="81">
        <f>ROUND(ROUND(ROUND(Q92*AD98,0)*$AI$20,0)*AN101,0)-AP100</f>
        <v>236</v>
      </c>
      <c r="AS101" s="10"/>
    </row>
    <row r="102" spans="1:45" ht="14.1" x14ac:dyDescent="0.3">
      <c r="A102" s="7">
        <v>71</v>
      </c>
      <c r="B102" s="9" t="s">
        <v>258</v>
      </c>
      <c r="C102" s="6" t="s">
        <v>3802</v>
      </c>
      <c r="D102" s="106"/>
      <c r="E102" s="107"/>
      <c r="F102" s="108"/>
      <c r="G102" s="37"/>
      <c r="H102" s="4"/>
      <c r="I102" s="4"/>
      <c r="J102" s="17"/>
      <c r="K102" s="67"/>
      <c r="L102" s="65"/>
      <c r="M102" s="65"/>
      <c r="N102" s="65"/>
      <c r="O102" s="65"/>
      <c r="P102" s="65"/>
      <c r="Q102" s="23"/>
      <c r="R102" s="23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106"/>
      <c r="AH102" s="122"/>
      <c r="AI102" s="134"/>
      <c r="AJ102" s="138"/>
      <c r="AK102" s="203"/>
      <c r="AL102" s="40" t="s">
        <v>1219</v>
      </c>
      <c r="AM102" s="46" t="s">
        <v>1217</v>
      </c>
      <c r="AN102" s="128">
        <v>0.5</v>
      </c>
      <c r="AO102" s="206"/>
      <c r="AP102" s="127"/>
      <c r="AQ102" s="136"/>
      <c r="AR102" s="90">
        <f>ROUND(ROUND(ROUND(Q92*AD98,0)*$AI$20,0)*AN102,0)-AP100</f>
        <v>167</v>
      </c>
      <c r="AS102" s="10"/>
    </row>
    <row r="103" spans="1:45" ht="14.1" x14ac:dyDescent="0.3">
      <c r="A103" s="7">
        <v>71</v>
      </c>
      <c r="B103" s="9">
        <v>8561</v>
      </c>
      <c r="C103" s="6" t="s">
        <v>3801</v>
      </c>
      <c r="D103" s="106"/>
      <c r="E103" s="107"/>
      <c r="F103" s="108"/>
      <c r="G103" s="198" t="s">
        <v>1278</v>
      </c>
      <c r="H103" s="199"/>
      <c r="I103" s="199"/>
      <c r="J103" s="200"/>
      <c r="K103" s="1" t="s">
        <v>1274</v>
      </c>
      <c r="L103" s="119"/>
      <c r="M103" s="119"/>
      <c r="N103" s="119"/>
      <c r="O103" s="119"/>
      <c r="P103" s="119"/>
      <c r="Q103" s="119"/>
      <c r="R103" s="119"/>
      <c r="S103" s="1"/>
      <c r="T103" s="38"/>
      <c r="U103" s="39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62"/>
      <c r="AG103" s="63"/>
      <c r="AH103" s="132"/>
      <c r="AI103" s="132"/>
      <c r="AJ103" s="62"/>
      <c r="AK103" s="172"/>
      <c r="AL103" s="45"/>
      <c r="AM103" s="54"/>
      <c r="AN103" s="174"/>
      <c r="AO103" s="174"/>
      <c r="AP103" s="174"/>
      <c r="AQ103" s="173"/>
      <c r="AR103" s="81">
        <f>ROUND(Q104*$AI$20,0)</f>
        <v>344</v>
      </c>
      <c r="AS103" s="10"/>
    </row>
    <row r="104" spans="1:45" ht="14.1" x14ac:dyDescent="0.3">
      <c r="A104" s="7">
        <v>71</v>
      </c>
      <c r="B104" s="9">
        <v>8562</v>
      </c>
      <c r="C104" s="6" t="s">
        <v>3800</v>
      </c>
      <c r="D104" s="106"/>
      <c r="E104" s="107"/>
      <c r="F104" s="108"/>
      <c r="G104" s="198"/>
      <c r="H104" s="199"/>
      <c r="I104" s="199"/>
      <c r="J104" s="200"/>
      <c r="K104" s="59"/>
      <c r="L104" s="119"/>
      <c r="M104" s="119"/>
      <c r="N104" s="119"/>
      <c r="O104" s="119"/>
      <c r="P104" s="119"/>
      <c r="Q104" s="208">
        <f>'26障害児入所施設(基本３) '!$Q$104</f>
        <v>492</v>
      </c>
      <c r="R104" s="208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61"/>
      <c r="AH104" s="51"/>
      <c r="AI104" s="51"/>
      <c r="AJ104" s="71"/>
      <c r="AK104" s="202" t="s">
        <v>1387</v>
      </c>
      <c r="AL104" s="140" t="s">
        <v>1220</v>
      </c>
      <c r="AM104" s="44" t="s">
        <v>1217</v>
      </c>
      <c r="AN104" s="135">
        <v>0.7</v>
      </c>
      <c r="AO104" s="135"/>
      <c r="AP104" s="135"/>
      <c r="AQ104" s="137"/>
      <c r="AR104" s="81">
        <f>ROUND(ROUND(Q104*$AI$20,0)*AN104,0)</f>
        <v>241</v>
      </c>
      <c r="AS104" s="10"/>
    </row>
    <row r="105" spans="1:45" ht="14.1" x14ac:dyDescent="0.3">
      <c r="A105" s="7">
        <v>71</v>
      </c>
      <c r="B105" s="9" t="s">
        <v>257</v>
      </c>
      <c r="C105" s="6" t="s">
        <v>3799</v>
      </c>
      <c r="D105" s="106"/>
      <c r="E105" s="107"/>
      <c r="F105" s="108"/>
      <c r="G105" s="198"/>
      <c r="H105" s="199"/>
      <c r="I105" s="199"/>
      <c r="J105" s="200"/>
      <c r="K105" s="59"/>
      <c r="L105" s="119"/>
      <c r="M105" s="119"/>
      <c r="N105" s="119"/>
      <c r="O105" s="119"/>
      <c r="P105" s="119"/>
      <c r="Q105" s="132"/>
      <c r="R105" s="132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106"/>
      <c r="AH105" s="122"/>
      <c r="AI105" s="134"/>
      <c r="AJ105" s="138"/>
      <c r="AK105" s="203"/>
      <c r="AL105" s="40" t="s">
        <v>1219</v>
      </c>
      <c r="AM105" s="46" t="s">
        <v>1217</v>
      </c>
      <c r="AN105" s="128">
        <v>0.5</v>
      </c>
      <c r="AO105" s="135"/>
      <c r="AP105" s="135"/>
      <c r="AQ105" s="137"/>
      <c r="AR105" s="81">
        <f>ROUND(ROUND(Q104*$AI$20,0)*AN105,0)</f>
        <v>172</v>
      </c>
      <c r="AS105" s="10"/>
    </row>
    <row r="106" spans="1:45" ht="14.1" x14ac:dyDescent="0.3">
      <c r="A106" s="7">
        <v>71</v>
      </c>
      <c r="B106" s="9" t="s">
        <v>256</v>
      </c>
      <c r="C106" s="6" t="s">
        <v>3798</v>
      </c>
      <c r="D106" s="106"/>
      <c r="E106" s="107"/>
      <c r="F106" s="108"/>
      <c r="G106" s="198"/>
      <c r="H106" s="199"/>
      <c r="I106" s="199"/>
      <c r="J106" s="200"/>
      <c r="K106" s="59"/>
      <c r="L106" s="119"/>
      <c r="M106" s="119"/>
      <c r="N106" s="119"/>
      <c r="O106" s="119"/>
      <c r="P106" s="119"/>
      <c r="Q106" s="132"/>
      <c r="R106" s="132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06"/>
      <c r="AH106" s="122"/>
      <c r="AI106" s="134"/>
      <c r="AJ106" s="138"/>
      <c r="AK106" s="140"/>
      <c r="AL106" s="55"/>
      <c r="AM106" s="44"/>
      <c r="AN106" s="135"/>
      <c r="AO106" s="204" t="s">
        <v>1218</v>
      </c>
      <c r="AP106" s="44">
        <v>5</v>
      </c>
      <c r="AQ106" s="161" t="s">
        <v>1385</v>
      </c>
      <c r="AR106" s="81">
        <f>ROUND(Q104*$AI$20,0)-AP106</f>
        <v>339</v>
      </c>
      <c r="AS106" s="10"/>
    </row>
    <row r="107" spans="1:45" ht="14.1" x14ac:dyDescent="0.3">
      <c r="A107" s="7">
        <v>71</v>
      </c>
      <c r="B107" s="9" t="s">
        <v>255</v>
      </c>
      <c r="C107" s="6" t="s">
        <v>3797</v>
      </c>
      <c r="D107" s="106"/>
      <c r="E107" s="107"/>
      <c r="F107" s="108"/>
      <c r="G107" s="198"/>
      <c r="H107" s="199"/>
      <c r="I107" s="199"/>
      <c r="J107" s="200"/>
      <c r="K107" s="59"/>
      <c r="L107" s="119"/>
      <c r="M107" s="119"/>
      <c r="N107" s="119"/>
      <c r="O107" s="119"/>
      <c r="P107" s="119"/>
      <c r="Q107" s="132"/>
      <c r="R107" s="132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106"/>
      <c r="AH107" s="122"/>
      <c r="AI107" s="134"/>
      <c r="AJ107" s="138"/>
      <c r="AK107" s="202" t="s">
        <v>1387</v>
      </c>
      <c r="AL107" s="140" t="s">
        <v>1220</v>
      </c>
      <c r="AM107" s="44" t="s">
        <v>1217</v>
      </c>
      <c r="AN107" s="135">
        <v>0.7</v>
      </c>
      <c r="AO107" s="205"/>
      <c r="AP107" s="134"/>
      <c r="AQ107" s="138"/>
      <c r="AR107" s="81">
        <f>ROUND(ROUND(Q104*$AI$20,0)*AN107,0)-AP106</f>
        <v>236</v>
      </c>
      <c r="AS107" s="10"/>
    </row>
    <row r="108" spans="1:45" ht="14.1" x14ac:dyDescent="0.3">
      <c r="A108" s="7">
        <v>71</v>
      </c>
      <c r="B108" s="9" t="s">
        <v>254</v>
      </c>
      <c r="C108" s="6" t="s">
        <v>3796</v>
      </c>
      <c r="D108" s="106"/>
      <c r="E108" s="107"/>
      <c r="F108" s="108"/>
      <c r="G108" s="198"/>
      <c r="H108" s="199"/>
      <c r="I108" s="199"/>
      <c r="J108" s="200"/>
      <c r="K108" s="59"/>
      <c r="L108" s="119"/>
      <c r="M108" s="119"/>
      <c r="N108" s="119"/>
      <c r="O108" s="119"/>
      <c r="P108" s="119"/>
      <c r="Q108" s="132"/>
      <c r="R108" s="132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106"/>
      <c r="AH108" s="122"/>
      <c r="AI108" s="134"/>
      <c r="AJ108" s="138"/>
      <c r="AK108" s="203"/>
      <c r="AL108" s="40" t="s">
        <v>1219</v>
      </c>
      <c r="AM108" s="46" t="s">
        <v>1217</v>
      </c>
      <c r="AN108" s="128">
        <v>0.5</v>
      </c>
      <c r="AO108" s="206"/>
      <c r="AP108" s="127"/>
      <c r="AQ108" s="136"/>
      <c r="AR108" s="81">
        <f>ROUND(ROUND(Q104*$AI$20,0)*AN108,0)-AP106</f>
        <v>167</v>
      </c>
      <c r="AS108" s="10"/>
    </row>
    <row r="109" spans="1:45" ht="14.1" x14ac:dyDescent="0.3">
      <c r="A109" s="7">
        <v>71</v>
      </c>
      <c r="B109" s="9">
        <v>8563</v>
      </c>
      <c r="C109" s="6" t="s">
        <v>3795</v>
      </c>
      <c r="D109" s="106"/>
      <c r="E109" s="107"/>
      <c r="F109" s="108"/>
      <c r="G109" s="198"/>
      <c r="H109" s="199"/>
      <c r="I109" s="199"/>
      <c r="J109" s="200"/>
      <c r="K109" s="39"/>
      <c r="L109" s="1"/>
      <c r="M109" s="1"/>
      <c r="N109" s="1"/>
      <c r="O109" s="1"/>
      <c r="P109" s="1"/>
      <c r="Q109" s="119"/>
      <c r="R109" s="119"/>
      <c r="S109" s="119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61"/>
      <c r="AH109" s="51"/>
      <c r="AI109" s="51"/>
      <c r="AJ109" s="71"/>
      <c r="AK109" s="140"/>
      <c r="AL109" s="55"/>
      <c r="AM109" s="44"/>
      <c r="AN109" s="135"/>
      <c r="AO109" s="135"/>
      <c r="AP109" s="135"/>
      <c r="AQ109" s="137"/>
      <c r="AR109" s="81">
        <f>ROUND(ROUND(Q104*AD110,0)*$AI$20,0)</f>
        <v>333</v>
      </c>
      <c r="AS109" s="10"/>
    </row>
    <row r="110" spans="1:45" ht="14.1" x14ac:dyDescent="0.3">
      <c r="A110" s="7">
        <v>71</v>
      </c>
      <c r="B110" s="9">
        <v>8564</v>
      </c>
      <c r="C110" s="6" t="s">
        <v>3794</v>
      </c>
      <c r="D110" s="106"/>
      <c r="E110" s="107"/>
      <c r="F110" s="108"/>
      <c r="G110" s="39"/>
      <c r="H110" s="1"/>
      <c r="I110" s="1"/>
      <c r="J110" s="38"/>
      <c r="K110" s="59"/>
      <c r="L110" s="119"/>
      <c r="M110" s="119"/>
      <c r="N110" s="119"/>
      <c r="O110" s="119"/>
      <c r="P110" s="1"/>
      <c r="Q110" s="119"/>
      <c r="R110" s="119"/>
      <c r="S110" s="119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61"/>
      <c r="AH110" s="51"/>
      <c r="AI110" s="51"/>
      <c r="AJ110" s="71"/>
      <c r="AK110" s="202" t="s">
        <v>1387</v>
      </c>
      <c r="AL110" s="140" t="s">
        <v>1220</v>
      </c>
      <c r="AM110" s="44" t="s">
        <v>1217</v>
      </c>
      <c r="AN110" s="135">
        <v>0.7</v>
      </c>
      <c r="AO110" s="135"/>
      <c r="AP110" s="135"/>
      <c r="AQ110" s="137"/>
      <c r="AR110" s="81">
        <f>ROUND(ROUND(ROUND(Q104*AD110:AD110,0)*$AI$20,0)*AN110,0)</f>
        <v>233</v>
      </c>
      <c r="AS110" s="10"/>
    </row>
    <row r="111" spans="1:45" ht="14.1" x14ac:dyDescent="0.3">
      <c r="A111" s="7">
        <v>71</v>
      </c>
      <c r="B111" s="9" t="s">
        <v>253</v>
      </c>
      <c r="C111" s="6" t="s">
        <v>3793</v>
      </c>
      <c r="D111" s="106"/>
      <c r="E111" s="107"/>
      <c r="F111" s="108"/>
      <c r="G111" s="39"/>
      <c r="H111" s="1"/>
      <c r="I111" s="1"/>
      <c r="J111" s="38"/>
      <c r="K111" s="59"/>
      <c r="L111" s="119"/>
      <c r="M111" s="119"/>
      <c r="N111" s="119"/>
      <c r="O111" s="119"/>
      <c r="P111" s="119"/>
      <c r="Q111" s="132"/>
      <c r="R111" s="132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106"/>
      <c r="AH111" s="122"/>
      <c r="AI111" s="134"/>
      <c r="AJ111" s="138"/>
      <c r="AK111" s="203"/>
      <c r="AL111" s="40" t="s">
        <v>1219</v>
      </c>
      <c r="AM111" s="46" t="s">
        <v>1217</v>
      </c>
      <c r="AN111" s="128">
        <v>0.5</v>
      </c>
      <c r="AO111" s="135"/>
      <c r="AP111" s="135"/>
      <c r="AQ111" s="137"/>
      <c r="AR111" s="81">
        <f>ROUND(ROUND(ROUND(Q104*AD110,0)*$AI$20,0)*AN111,0)</f>
        <v>167</v>
      </c>
      <c r="AS111" s="10"/>
    </row>
    <row r="112" spans="1:45" ht="14.1" x14ac:dyDescent="0.3">
      <c r="A112" s="7">
        <v>71</v>
      </c>
      <c r="B112" s="9" t="s">
        <v>252</v>
      </c>
      <c r="C112" s="6" t="s">
        <v>3792</v>
      </c>
      <c r="D112" s="106"/>
      <c r="E112" s="107"/>
      <c r="F112" s="108"/>
      <c r="G112" s="39"/>
      <c r="H112" s="1"/>
      <c r="I112" s="1"/>
      <c r="J112" s="38"/>
      <c r="K112" s="59"/>
      <c r="L112" s="119"/>
      <c r="M112" s="119"/>
      <c r="N112" s="119"/>
      <c r="O112" s="119"/>
      <c r="P112" s="119"/>
      <c r="Q112" s="132"/>
      <c r="R112" s="132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06"/>
      <c r="AH112" s="122"/>
      <c r="AI112" s="134"/>
      <c r="AJ112" s="138"/>
      <c r="AK112" s="140"/>
      <c r="AL112" s="55"/>
      <c r="AM112" s="44"/>
      <c r="AN112" s="135"/>
      <c r="AO112" s="204" t="s">
        <v>1218</v>
      </c>
      <c r="AP112" s="44">
        <v>5</v>
      </c>
      <c r="AQ112" s="161" t="s">
        <v>1385</v>
      </c>
      <c r="AR112" s="81">
        <f>ROUND(ROUND(Q104*AD110,0)*$AI$20,0)-AP112</f>
        <v>328</v>
      </c>
      <c r="AS112" s="10"/>
    </row>
    <row r="113" spans="1:45" ht="14.1" x14ac:dyDescent="0.3">
      <c r="A113" s="7">
        <v>71</v>
      </c>
      <c r="B113" s="9" t="s">
        <v>251</v>
      </c>
      <c r="C113" s="6" t="s">
        <v>3791</v>
      </c>
      <c r="D113" s="106"/>
      <c r="E113" s="107"/>
      <c r="F113" s="108"/>
      <c r="G113" s="39"/>
      <c r="H113" s="1"/>
      <c r="I113" s="1"/>
      <c r="J113" s="38"/>
      <c r="K113" s="59"/>
      <c r="L113" s="119"/>
      <c r="M113" s="119"/>
      <c r="N113" s="119"/>
      <c r="O113" s="119"/>
      <c r="P113" s="119"/>
      <c r="Q113" s="132"/>
      <c r="R113" s="132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106"/>
      <c r="AH113" s="122"/>
      <c r="AI113" s="134"/>
      <c r="AJ113" s="138"/>
      <c r="AK113" s="202" t="s">
        <v>1387</v>
      </c>
      <c r="AL113" s="140" t="s">
        <v>1220</v>
      </c>
      <c r="AM113" s="44" t="s">
        <v>1217</v>
      </c>
      <c r="AN113" s="135">
        <v>0.7</v>
      </c>
      <c r="AO113" s="205"/>
      <c r="AP113" s="134"/>
      <c r="AQ113" s="138"/>
      <c r="AR113" s="81">
        <f>ROUND(ROUND(ROUND(Q104*AD110,0)*$AI$20,0)*AN113,0)-AP112</f>
        <v>228</v>
      </c>
      <c r="AS113" s="10"/>
    </row>
    <row r="114" spans="1:45" ht="14.1" x14ac:dyDescent="0.3">
      <c r="A114" s="7">
        <v>71</v>
      </c>
      <c r="B114" s="9" t="s">
        <v>250</v>
      </c>
      <c r="C114" s="6" t="s">
        <v>3790</v>
      </c>
      <c r="D114" s="106"/>
      <c r="E114" s="107"/>
      <c r="F114" s="108"/>
      <c r="G114" s="39"/>
      <c r="H114" s="1"/>
      <c r="I114" s="1"/>
      <c r="J114" s="38"/>
      <c r="K114" s="59"/>
      <c r="L114" s="119"/>
      <c r="M114" s="119"/>
      <c r="N114" s="119"/>
      <c r="O114" s="119"/>
      <c r="P114" s="119"/>
      <c r="Q114" s="132"/>
      <c r="R114" s="132"/>
      <c r="S114" s="1"/>
      <c r="T114" s="38"/>
      <c r="U114" s="39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71"/>
      <c r="AG114" s="106"/>
      <c r="AH114" s="122"/>
      <c r="AI114" s="134"/>
      <c r="AJ114" s="138"/>
      <c r="AK114" s="203"/>
      <c r="AL114" s="40" t="s">
        <v>1219</v>
      </c>
      <c r="AM114" s="46" t="s">
        <v>1217</v>
      </c>
      <c r="AN114" s="128">
        <v>0.5</v>
      </c>
      <c r="AO114" s="206"/>
      <c r="AP114" s="127"/>
      <c r="AQ114" s="136"/>
      <c r="AR114" s="81">
        <f>ROUND(ROUND(ROUND(Q104*AD110,0)*$AI$20,0)*AN114,0)-AP112</f>
        <v>162</v>
      </c>
      <c r="AS114" s="10"/>
    </row>
    <row r="115" spans="1:45" ht="14.1" x14ac:dyDescent="0.3">
      <c r="A115" s="7">
        <v>71</v>
      </c>
      <c r="B115" s="9">
        <v>8565</v>
      </c>
      <c r="C115" s="6" t="s">
        <v>3789</v>
      </c>
      <c r="D115" s="106"/>
      <c r="E115" s="107"/>
      <c r="F115" s="108"/>
      <c r="G115" s="39"/>
      <c r="H115" s="1"/>
      <c r="I115" s="1"/>
      <c r="J115" s="58"/>
      <c r="K115" s="42" t="s">
        <v>1273</v>
      </c>
      <c r="L115" s="54"/>
      <c r="M115" s="54"/>
      <c r="N115" s="54"/>
      <c r="O115" s="54"/>
      <c r="P115" s="54"/>
      <c r="Q115" s="54"/>
      <c r="R115" s="54"/>
      <c r="S115" s="30"/>
      <c r="T115" s="43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63"/>
      <c r="AH115" s="132"/>
      <c r="AI115" s="132"/>
      <c r="AJ115" s="62"/>
      <c r="AK115" s="172"/>
      <c r="AL115" s="45"/>
      <c r="AM115" s="54"/>
      <c r="AN115" s="174"/>
      <c r="AO115" s="174"/>
      <c r="AP115" s="174"/>
      <c r="AQ115" s="173"/>
      <c r="AR115" s="81">
        <f>ROUND(Q116*$AI$20,0)</f>
        <v>344</v>
      </c>
      <c r="AS115" s="10"/>
    </row>
    <row r="116" spans="1:45" ht="14.1" x14ac:dyDescent="0.3">
      <c r="A116" s="7">
        <v>71</v>
      </c>
      <c r="B116" s="9">
        <v>8566</v>
      </c>
      <c r="C116" s="6" t="s">
        <v>3788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8">
        <f>'26障害児入所施設(基本３) '!$Q$116</f>
        <v>492</v>
      </c>
      <c r="R116" s="208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61"/>
      <c r="AH116" s="51"/>
      <c r="AI116" s="51"/>
      <c r="AJ116" s="71"/>
      <c r="AK116" s="202" t="s">
        <v>1387</v>
      </c>
      <c r="AL116" s="140" t="s">
        <v>1220</v>
      </c>
      <c r="AM116" s="44" t="s">
        <v>1217</v>
      </c>
      <c r="AN116" s="135">
        <v>0.7</v>
      </c>
      <c r="AO116" s="135"/>
      <c r="AP116" s="135"/>
      <c r="AQ116" s="137"/>
      <c r="AR116" s="81">
        <f>ROUND(ROUND(Q116*$AI$20,0)*AN116,0)</f>
        <v>241</v>
      </c>
      <c r="AS116" s="10"/>
    </row>
    <row r="117" spans="1:45" ht="14.1" x14ac:dyDescent="0.3">
      <c r="A117" s="7">
        <v>71</v>
      </c>
      <c r="B117" s="9" t="s">
        <v>249</v>
      </c>
      <c r="C117" s="6" t="s">
        <v>3787</v>
      </c>
      <c r="D117" s="106"/>
      <c r="E117" s="107"/>
      <c r="F117" s="108"/>
      <c r="G117" s="39"/>
      <c r="H117" s="1"/>
      <c r="I117" s="1"/>
      <c r="J117" s="38"/>
      <c r="K117" s="59"/>
      <c r="L117" s="119"/>
      <c r="M117" s="119"/>
      <c r="N117" s="119"/>
      <c r="O117" s="119"/>
      <c r="P117" s="119"/>
      <c r="Q117" s="132"/>
      <c r="R117" s="132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106"/>
      <c r="AH117" s="122"/>
      <c r="AI117" s="134"/>
      <c r="AJ117" s="138"/>
      <c r="AK117" s="203"/>
      <c r="AL117" s="40" t="s">
        <v>1219</v>
      </c>
      <c r="AM117" s="46" t="s">
        <v>1217</v>
      </c>
      <c r="AN117" s="128">
        <v>0.5</v>
      </c>
      <c r="AO117" s="135"/>
      <c r="AP117" s="135"/>
      <c r="AQ117" s="137"/>
      <c r="AR117" s="81">
        <f>ROUND(ROUND(Q116*$AI$20,0)*AN117,0)</f>
        <v>172</v>
      </c>
      <c r="AS117" s="10"/>
    </row>
    <row r="118" spans="1:45" ht="14.1" x14ac:dyDescent="0.3">
      <c r="A118" s="7">
        <v>71</v>
      </c>
      <c r="B118" s="9" t="s">
        <v>248</v>
      </c>
      <c r="C118" s="6" t="s">
        <v>3786</v>
      </c>
      <c r="D118" s="106"/>
      <c r="E118" s="107"/>
      <c r="F118" s="108"/>
      <c r="G118" s="39"/>
      <c r="H118" s="1"/>
      <c r="I118" s="1"/>
      <c r="J118" s="38"/>
      <c r="K118" s="59"/>
      <c r="L118" s="119"/>
      <c r="M118" s="119"/>
      <c r="N118" s="119"/>
      <c r="O118" s="119"/>
      <c r="P118" s="119"/>
      <c r="Q118" s="132"/>
      <c r="R118" s="132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06"/>
      <c r="AH118" s="122"/>
      <c r="AI118" s="134"/>
      <c r="AJ118" s="138"/>
      <c r="AK118" s="140"/>
      <c r="AL118" s="55"/>
      <c r="AM118" s="44"/>
      <c r="AN118" s="135"/>
      <c r="AO118" s="204" t="s">
        <v>1218</v>
      </c>
      <c r="AP118" s="44">
        <v>5</v>
      </c>
      <c r="AQ118" s="161" t="s">
        <v>1385</v>
      </c>
      <c r="AR118" s="81">
        <f>ROUND(Q116*$AI$20,0)-AP118</f>
        <v>339</v>
      </c>
      <c r="AS118" s="10"/>
    </row>
    <row r="119" spans="1:45" ht="14.1" x14ac:dyDescent="0.3">
      <c r="A119" s="7">
        <v>71</v>
      </c>
      <c r="B119" s="9" t="s">
        <v>247</v>
      </c>
      <c r="C119" s="6" t="s">
        <v>3785</v>
      </c>
      <c r="D119" s="106"/>
      <c r="E119" s="107"/>
      <c r="F119" s="108"/>
      <c r="G119" s="39"/>
      <c r="H119" s="1"/>
      <c r="I119" s="1"/>
      <c r="J119" s="38"/>
      <c r="K119" s="59"/>
      <c r="L119" s="119"/>
      <c r="M119" s="119"/>
      <c r="N119" s="119"/>
      <c r="O119" s="119"/>
      <c r="P119" s="119"/>
      <c r="Q119" s="132"/>
      <c r="R119" s="132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106"/>
      <c r="AH119" s="122"/>
      <c r="AI119" s="134"/>
      <c r="AJ119" s="138"/>
      <c r="AK119" s="202" t="s">
        <v>1387</v>
      </c>
      <c r="AL119" s="140" t="s">
        <v>1220</v>
      </c>
      <c r="AM119" s="44" t="s">
        <v>1217</v>
      </c>
      <c r="AN119" s="135">
        <v>0.7</v>
      </c>
      <c r="AO119" s="205"/>
      <c r="AP119" s="134"/>
      <c r="AQ119" s="138"/>
      <c r="AR119" s="81">
        <f>ROUND(ROUND(Q116*$AI$20,0)*AN119,0)-AP118</f>
        <v>236</v>
      </c>
      <c r="AS119" s="10"/>
    </row>
    <row r="120" spans="1:45" ht="14.1" x14ac:dyDescent="0.3">
      <c r="A120" s="7">
        <v>71</v>
      </c>
      <c r="B120" s="9" t="s">
        <v>246</v>
      </c>
      <c r="C120" s="6" t="s">
        <v>3784</v>
      </c>
      <c r="D120" s="106"/>
      <c r="E120" s="107"/>
      <c r="F120" s="108"/>
      <c r="G120" s="39"/>
      <c r="H120" s="1"/>
      <c r="I120" s="1"/>
      <c r="J120" s="38"/>
      <c r="K120" s="59"/>
      <c r="L120" s="119"/>
      <c r="M120" s="119"/>
      <c r="N120" s="119"/>
      <c r="O120" s="119"/>
      <c r="P120" s="119"/>
      <c r="Q120" s="132"/>
      <c r="R120" s="132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106"/>
      <c r="AH120" s="122"/>
      <c r="AI120" s="134"/>
      <c r="AJ120" s="138"/>
      <c r="AK120" s="203"/>
      <c r="AL120" s="40" t="s">
        <v>1219</v>
      </c>
      <c r="AM120" s="46" t="s">
        <v>1217</v>
      </c>
      <c r="AN120" s="128">
        <v>0.5</v>
      </c>
      <c r="AO120" s="206"/>
      <c r="AP120" s="127"/>
      <c r="AQ120" s="136"/>
      <c r="AR120" s="81">
        <f>ROUND(ROUND(Q116*$AI$20,0)*AN120,0)-AP118</f>
        <v>167</v>
      </c>
      <c r="AS120" s="10"/>
    </row>
    <row r="121" spans="1:45" ht="14.1" x14ac:dyDescent="0.3">
      <c r="A121" s="7">
        <v>71</v>
      </c>
      <c r="B121" s="9">
        <v>8567</v>
      </c>
      <c r="C121" s="6" t="s">
        <v>3783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33"/>
      <c r="R121" s="133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61"/>
      <c r="AH121" s="51"/>
      <c r="AI121" s="51"/>
      <c r="AJ121" s="71"/>
      <c r="AK121" s="140"/>
      <c r="AL121" s="55"/>
      <c r="AM121" s="44"/>
      <c r="AN121" s="135"/>
      <c r="AO121" s="135"/>
      <c r="AP121" s="135"/>
      <c r="AQ121" s="137"/>
      <c r="AR121" s="81">
        <f>ROUND(ROUND(Q116*AD122,0)*$AI$20,0)</f>
        <v>333</v>
      </c>
      <c r="AS121" s="10"/>
    </row>
    <row r="122" spans="1:45" ht="14.1" x14ac:dyDescent="0.3">
      <c r="A122" s="7">
        <v>71</v>
      </c>
      <c r="B122" s="9">
        <v>8568</v>
      </c>
      <c r="C122" s="6" t="s">
        <v>3782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33"/>
      <c r="R122" s="133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61"/>
      <c r="AH122" s="51"/>
      <c r="AI122" s="51"/>
      <c r="AJ122" s="71"/>
      <c r="AK122" s="202" t="s">
        <v>1387</v>
      </c>
      <c r="AL122" s="140" t="s">
        <v>1220</v>
      </c>
      <c r="AM122" s="44" t="s">
        <v>1217</v>
      </c>
      <c r="AN122" s="135">
        <v>0.7</v>
      </c>
      <c r="AO122" s="135"/>
      <c r="AP122" s="135"/>
      <c r="AQ122" s="137"/>
      <c r="AR122" s="81">
        <f>ROUND(ROUND(ROUND(Q116*AD122:AD122,0)*$AI$20,0)*AN122,0)</f>
        <v>233</v>
      </c>
      <c r="AS122" s="10"/>
    </row>
    <row r="123" spans="1:45" ht="14.1" x14ac:dyDescent="0.3">
      <c r="A123" s="7">
        <v>71</v>
      </c>
      <c r="B123" s="9" t="s">
        <v>245</v>
      </c>
      <c r="C123" s="6" t="s">
        <v>3781</v>
      </c>
      <c r="D123" s="106"/>
      <c r="E123" s="107"/>
      <c r="F123" s="108"/>
      <c r="G123" s="39"/>
      <c r="H123" s="1"/>
      <c r="I123" s="1"/>
      <c r="J123" s="38"/>
      <c r="K123" s="59"/>
      <c r="L123" s="119"/>
      <c r="M123" s="119"/>
      <c r="N123" s="119"/>
      <c r="O123" s="119"/>
      <c r="P123" s="119"/>
      <c r="Q123" s="132"/>
      <c r="R123" s="132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106"/>
      <c r="AH123" s="122"/>
      <c r="AI123" s="134"/>
      <c r="AJ123" s="138"/>
      <c r="AK123" s="203"/>
      <c r="AL123" s="40" t="s">
        <v>1219</v>
      </c>
      <c r="AM123" s="46" t="s">
        <v>1217</v>
      </c>
      <c r="AN123" s="128">
        <v>0.5</v>
      </c>
      <c r="AO123" s="135"/>
      <c r="AP123" s="135"/>
      <c r="AQ123" s="137"/>
      <c r="AR123" s="81">
        <f>ROUND(ROUND(ROUND(Q116*AD122,0)*$AI$20,0)*AN123,0)</f>
        <v>167</v>
      </c>
      <c r="AS123" s="10"/>
    </row>
    <row r="124" spans="1:45" ht="14.1" x14ac:dyDescent="0.3">
      <c r="A124" s="7">
        <v>71</v>
      </c>
      <c r="B124" s="9" t="s">
        <v>244</v>
      </c>
      <c r="C124" s="6" t="s">
        <v>3780</v>
      </c>
      <c r="D124" s="106"/>
      <c r="E124" s="107"/>
      <c r="F124" s="108"/>
      <c r="G124" s="39"/>
      <c r="H124" s="1"/>
      <c r="I124" s="1"/>
      <c r="J124" s="38"/>
      <c r="K124" s="59"/>
      <c r="L124" s="119"/>
      <c r="M124" s="119"/>
      <c r="N124" s="119"/>
      <c r="O124" s="119"/>
      <c r="P124" s="119"/>
      <c r="Q124" s="132"/>
      <c r="R124" s="132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06"/>
      <c r="AH124" s="122"/>
      <c r="AI124" s="134"/>
      <c r="AJ124" s="138"/>
      <c r="AK124" s="140"/>
      <c r="AL124" s="55"/>
      <c r="AM124" s="44"/>
      <c r="AN124" s="135"/>
      <c r="AO124" s="204" t="s">
        <v>1218</v>
      </c>
      <c r="AP124" s="44">
        <v>5</v>
      </c>
      <c r="AQ124" s="161" t="s">
        <v>1385</v>
      </c>
      <c r="AR124" s="81">
        <f>ROUND(ROUND(Q116*AD122,0)*$AI$20,0)-AP124</f>
        <v>328</v>
      </c>
      <c r="AS124" s="10"/>
    </row>
    <row r="125" spans="1:45" ht="14.1" x14ac:dyDescent="0.3">
      <c r="A125" s="7">
        <v>71</v>
      </c>
      <c r="B125" s="9" t="s">
        <v>243</v>
      </c>
      <c r="C125" s="6" t="s">
        <v>3779</v>
      </c>
      <c r="D125" s="106"/>
      <c r="E125" s="107"/>
      <c r="F125" s="108"/>
      <c r="G125" s="39"/>
      <c r="H125" s="1"/>
      <c r="I125" s="1"/>
      <c r="J125" s="38"/>
      <c r="K125" s="59"/>
      <c r="L125" s="119"/>
      <c r="M125" s="119"/>
      <c r="N125" s="119"/>
      <c r="O125" s="119"/>
      <c r="P125" s="119"/>
      <c r="Q125" s="132"/>
      <c r="R125" s="132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106"/>
      <c r="AH125" s="122"/>
      <c r="AI125" s="134"/>
      <c r="AJ125" s="138"/>
      <c r="AK125" s="202" t="s">
        <v>1387</v>
      </c>
      <c r="AL125" s="140" t="s">
        <v>1220</v>
      </c>
      <c r="AM125" s="44" t="s">
        <v>1217</v>
      </c>
      <c r="AN125" s="135">
        <v>0.7</v>
      </c>
      <c r="AO125" s="205"/>
      <c r="AP125" s="134"/>
      <c r="AQ125" s="138"/>
      <c r="AR125" s="81">
        <f>ROUND(ROUND(ROUND(Q116*AD122,0)*$AI$20,0)*AN125,0)-AP124</f>
        <v>228</v>
      </c>
      <c r="AS125" s="10"/>
    </row>
    <row r="126" spans="1:45" ht="14.1" x14ac:dyDescent="0.3">
      <c r="A126" s="7">
        <v>71</v>
      </c>
      <c r="B126" s="9" t="s">
        <v>242</v>
      </c>
      <c r="C126" s="6" t="s">
        <v>3778</v>
      </c>
      <c r="D126" s="106"/>
      <c r="E126" s="107"/>
      <c r="F126" s="108"/>
      <c r="G126" s="39"/>
      <c r="H126" s="1"/>
      <c r="I126" s="1"/>
      <c r="J126" s="38"/>
      <c r="K126" s="59"/>
      <c r="L126" s="119"/>
      <c r="M126" s="119"/>
      <c r="N126" s="119"/>
      <c r="O126" s="119"/>
      <c r="P126" s="119"/>
      <c r="Q126" s="132"/>
      <c r="R126" s="132"/>
      <c r="S126" s="1"/>
      <c r="T126" s="38"/>
      <c r="U126" s="39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71"/>
      <c r="AG126" s="106"/>
      <c r="AH126" s="122"/>
      <c r="AI126" s="134"/>
      <c r="AJ126" s="138"/>
      <c r="AK126" s="203"/>
      <c r="AL126" s="40" t="s">
        <v>1219</v>
      </c>
      <c r="AM126" s="46" t="s">
        <v>1217</v>
      </c>
      <c r="AN126" s="128">
        <v>0.5</v>
      </c>
      <c r="AO126" s="206"/>
      <c r="AP126" s="127"/>
      <c r="AQ126" s="136"/>
      <c r="AR126" s="81">
        <f>ROUND(ROUND(ROUND(Q116*AD122,0)*$AI$20,0)*AN126,0)-AP124</f>
        <v>162</v>
      </c>
      <c r="AS126" s="10"/>
    </row>
    <row r="127" spans="1:45" ht="14.1" x14ac:dyDescent="0.3">
      <c r="A127" s="7">
        <v>71</v>
      </c>
      <c r="B127" s="9">
        <v>8571</v>
      </c>
      <c r="C127" s="6" t="s">
        <v>3777</v>
      </c>
      <c r="D127" s="106"/>
      <c r="E127" s="107"/>
      <c r="F127" s="108"/>
      <c r="G127" s="195" t="s">
        <v>1277</v>
      </c>
      <c r="H127" s="196"/>
      <c r="I127" s="196"/>
      <c r="J127" s="197"/>
      <c r="K127" s="42" t="s">
        <v>1274</v>
      </c>
      <c r="L127" s="54"/>
      <c r="M127" s="54"/>
      <c r="N127" s="54"/>
      <c r="O127" s="54"/>
      <c r="P127" s="54"/>
      <c r="Q127" s="54"/>
      <c r="R127" s="54"/>
      <c r="S127" s="30"/>
      <c r="T127" s="43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63"/>
      <c r="AH127" s="132"/>
      <c r="AI127" s="132"/>
      <c r="AJ127" s="62"/>
      <c r="AK127" s="172"/>
      <c r="AL127" s="45"/>
      <c r="AM127" s="54"/>
      <c r="AN127" s="174"/>
      <c r="AO127" s="174"/>
      <c r="AP127" s="174"/>
      <c r="AQ127" s="173"/>
      <c r="AR127" s="81">
        <f>ROUND(Q128*$AI$20,0)</f>
        <v>331</v>
      </c>
      <c r="AS127" s="10"/>
    </row>
    <row r="128" spans="1:45" ht="14.1" x14ac:dyDescent="0.3">
      <c r="A128" s="7">
        <v>71</v>
      </c>
      <c r="B128" s="9">
        <v>8572</v>
      </c>
      <c r="C128" s="6" t="s">
        <v>3776</v>
      </c>
      <c r="D128" s="106"/>
      <c r="E128" s="107"/>
      <c r="F128" s="108"/>
      <c r="G128" s="198"/>
      <c r="H128" s="199"/>
      <c r="I128" s="199"/>
      <c r="J128" s="200"/>
      <c r="K128" s="59"/>
      <c r="L128" s="119"/>
      <c r="M128" s="119"/>
      <c r="N128" s="119"/>
      <c r="O128" s="119"/>
      <c r="P128" s="119"/>
      <c r="Q128" s="208">
        <f>'26障害児入所施設(基本３) '!$Q$128</f>
        <v>473</v>
      </c>
      <c r="R128" s="208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61"/>
      <c r="AH128" s="51"/>
      <c r="AI128" s="51"/>
      <c r="AJ128" s="71"/>
      <c r="AK128" s="202" t="s">
        <v>1387</v>
      </c>
      <c r="AL128" s="140" t="s">
        <v>1220</v>
      </c>
      <c r="AM128" s="44" t="s">
        <v>1217</v>
      </c>
      <c r="AN128" s="135">
        <v>0.7</v>
      </c>
      <c r="AO128" s="135"/>
      <c r="AP128" s="135"/>
      <c r="AQ128" s="137"/>
      <c r="AR128" s="81">
        <f>ROUND(ROUND(Q128*$AI$20,0)*AN128,0)</f>
        <v>232</v>
      </c>
      <c r="AS128" s="10"/>
    </row>
    <row r="129" spans="1:45" ht="14.1" x14ac:dyDescent="0.3">
      <c r="A129" s="7">
        <v>71</v>
      </c>
      <c r="B129" s="9" t="s">
        <v>241</v>
      </c>
      <c r="C129" s="6" t="s">
        <v>3775</v>
      </c>
      <c r="D129" s="106"/>
      <c r="E129" s="107"/>
      <c r="F129" s="108"/>
      <c r="G129" s="198"/>
      <c r="H129" s="199"/>
      <c r="I129" s="199"/>
      <c r="J129" s="200"/>
      <c r="K129" s="59"/>
      <c r="L129" s="119"/>
      <c r="M129" s="119"/>
      <c r="N129" s="119"/>
      <c r="O129" s="119"/>
      <c r="P129" s="119"/>
      <c r="Q129" s="132"/>
      <c r="R129" s="132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106"/>
      <c r="AH129" s="122"/>
      <c r="AI129" s="134"/>
      <c r="AJ129" s="138"/>
      <c r="AK129" s="203"/>
      <c r="AL129" s="40" t="s">
        <v>1219</v>
      </c>
      <c r="AM129" s="46" t="s">
        <v>1217</v>
      </c>
      <c r="AN129" s="128">
        <v>0.5</v>
      </c>
      <c r="AO129" s="135"/>
      <c r="AP129" s="135"/>
      <c r="AQ129" s="137"/>
      <c r="AR129" s="81">
        <f>ROUND(ROUND(Q128*$AI$20,0)*AN129,0)</f>
        <v>166</v>
      </c>
      <c r="AS129" s="10"/>
    </row>
    <row r="130" spans="1:45" ht="14.1" x14ac:dyDescent="0.3">
      <c r="A130" s="7">
        <v>71</v>
      </c>
      <c r="B130" s="9" t="s">
        <v>240</v>
      </c>
      <c r="C130" s="6" t="s">
        <v>3774</v>
      </c>
      <c r="D130" s="106"/>
      <c r="E130" s="107"/>
      <c r="F130" s="108"/>
      <c r="G130" s="198"/>
      <c r="H130" s="199"/>
      <c r="I130" s="199"/>
      <c r="J130" s="200"/>
      <c r="K130" s="59"/>
      <c r="L130" s="119"/>
      <c r="M130" s="119"/>
      <c r="N130" s="119"/>
      <c r="O130" s="119"/>
      <c r="P130" s="119"/>
      <c r="Q130" s="132"/>
      <c r="R130" s="132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106"/>
      <c r="AH130" s="122"/>
      <c r="AI130" s="134"/>
      <c r="AJ130" s="138"/>
      <c r="AK130" s="140"/>
      <c r="AL130" s="55"/>
      <c r="AM130" s="44"/>
      <c r="AN130" s="135"/>
      <c r="AO130" s="204" t="s">
        <v>1218</v>
      </c>
      <c r="AP130" s="44">
        <v>5</v>
      </c>
      <c r="AQ130" s="161" t="s">
        <v>1385</v>
      </c>
      <c r="AR130" s="81">
        <f>ROUND(Q128*$AI$20,0)-AP130</f>
        <v>326</v>
      </c>
      <c r="AS130" s="10"/>
    </row>
    <row r="131" spans="1:45" ht="14.1" x14ac:dyDescent="0.3">
      <c r="A131" s="7">
        <v>71</v>
      </c>
      <c r="B131" s="9" t="s">
        <v>239</v>
      </c>
      <c r="C131" s="6" t="s">
        <v>3773</v>
      </c>
      <c r="D131" s="106"/>
      <c r="E131" s="107"/>
      <c r="F131" s="108"/>
      <c r="G131" s="198"/>
      <c r="H131" s="199"/>
      <c r="I131" s="199"/>
      <c r="J131" s="200"/>
      <c r="K131" s="59"/>
      <c r="L131" s="119"/>
      <c r="M131" s="119"/>
      <c r="N131" s="119"/>
      <c r="O131" s="119"/>
      <c r="P131" s="119"/>
      <c r="Q131" s="132"/>
      <c r="R131" s="132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106"/>
      <c r="AH131" s="122"/>
      <c r="AI131" s="134"/>
      <c r="AJ131" s="138"/>
      <c r="AK131" s="202" t="s">
        <v>1387</v>
      </c>
      <c r="AL131" s="140" t="s">
        <v>1220</v>
      </c>
      <c r="AM131" s="44" t="s">
        <v>1217</v>
      </c>
      <c r="AN131" s="135">
        <v>0.7</v>
      </c>
      <c r="AO131" s="205"/>
      <c r="AP131" s="134"/>
      <c r="AQ131" s="138"/>
      <c r="AR131" s="81">
        <f>ROUND(ROUND(Q128*$AI$20,0)*AN131,0)-AP130</f>
        <v>227</v>
      </c>
      <c r="AS131" s="10"/>
    </row>
    <row r="132" spans="1:45" ht="14.1" x14ac:dyDescent="0.3">
      <c r="A132" s="7">
        <v>71</v>
      </c>
      <c r="B132" s="9" t="s">
        <v>238</v>
      </c>
      <c r="C132" s="6" t="s">
        <v>3772</v>
      </c>
      <c r="D132" s="106"/>
      <c r="E132" s="107"/>
      <c r="F132" s="108"/>
      <c r="G132" s="198"/>
      <c r="H132" s="199"/>
      <c r="I132" s="199"/>
      <c r="J132" s="200"/>
      <c r="K132" s="59"/>
      <c r="L132" s="119"/>
      <c r="M132" s="119"/>
      <c r="N132" s="119"/>
      <c r="O132" s="119"/>
      <c r="P132" s="119"/>
      <c r="Q132" s="132"/>
      <c r="R132" s="132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106"/>
      <c r="AH132" s="122"/>
      <c r="AI132" s="134"/>
      <c r="AJ132" s="138"/>
      <c r="AK132" s="203"/>
      <c r="AL132" s="40" t="s">
        <v>1219</v>
      </c>
      <c r="AM132" s="46" t="s">
        <v>1217</v>
      </c>
      <c r="AN132" s="128">
        <v>0.5</v>
      </c>
      <c r="AO132" s="206"/>
      <c r="AP132" s="127"/>
      <c r="AQ132" s="136"/>
      <c r="AR132" s="81">
        <f>ROUND(ROUND(Q128*$AI$20,0)*AN132,0)-AP130</f>
        <v>161</v>
      </c>
      <c r="AS132" s="10"/>
    </row>
    <row r="133" spans="1:45" ht="14.1" x14ac:dyDescent="0.3">
      <c r="A133" s="7">
        <v>71</v>
      </c>
      <c r="B133" s="9">
        <v>8573</v>
      </c>
      <c r="C133" s="6" t="s">
        <v>3771</v>
      </c>
      <c r="D133" s="106"/>
      <c r="E133" s="107"/>
      <c r="F133" s="108"/>
      <c r="G133" s="198"/>
      <c r="H133" s="199"/>
      <c r="I133" s="199"/>
      <c r="J133" s="200"/>
      <c r="K133" s="39"/>
      <c r="L133" s="1"/>
      <c r="M133" s="1"/>
      <c r="N133" s="1"/>
      <c r="O133" s="1"/>
      <c r="P133" s="1"/>
      <c r="Q133" s="119"/>
      <c r="R133" s="119"/>
      <c r="S133" s="119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61"/>
      <c r="AH133" s="51"/>
      <c r="AI133" s="51"/>
      <c r="AJ133" s="71"/>
      <c r="AK133" s="140"/>
      <c r="AL133" s="55"/>
      <c r="AM133" s="44"/>
      <c r="AN133" s="135"/>
      <c r="AO133" s="135"/>
      <c r="AP133" s="135"/>
      <c r="AQ133" s="137"/>
      <c r="AR133" s="81">
        <f>ROUND(ROUND(Q128*AD134,0)*$AI$20,0)</f>
        <v>319</v>
      </c>
      <c r="AS133" s="10"/>
    </row>
    <row r="134" spans="1:45" ht="14.1" x14ac:dyDescent="0.3">
      <c r="A134" s="7">
        <v>71</v>
      </c>
      <c r="B134" s="9">
        <v>8574</v>
      </c>
      <c r="C134" s="6" t="s">
        <v>3770</v>
      </c>
      <c r="D134" s="106"/>
      <c r="E134" s="107"/>
      <c r="F134" s="108"/>
      <c r="G134" s="39"/>
      <c r="H134" s="1"/>
      <c r="I134" s="1"/>
      <c r="J134" s="38"/>
      <c r="K134" s="59"/>
      <c r="L134" s="119"/>
      <c r="M134" s="119"/>
      <c r="N134" s="119"/>
      <c r="O134" s="119"/>
      <c r="P134" s="1"/>
      <c r="Q134" s="119"/>
      <c r="R134" s="119"/>
      <c r="S134" s="119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61"/>
      <c r="AH134" s="51"/>
      <c r="AI134" s="51"/>
      <c r="AJ134" s="71"/>
      <c r="AK134" s="202" t="s">
        <v>1387</v>
      </c>
      <c r="AL134" s="140" t="s">
        <v>1220</v>
      </c>
      <c r="AM134" s="44" t="s">
        <v>1217</v>
      </c>
      <c r="AN134" s="135">
        <v>0.7</v>
      </c>
      <c r="AO134" s="135"/>
      <c r="AP134" s="135"/>
      <c r="AQ134" s="137"/>
      <c r="AR134" s="29">
        <f>ROUND(ROUND(ROUND(Q128*AD134:AD134,0)*$AI$20,0)*AN134,0)</f>
        <v>223</v>
      </c>
      <c r="AS134" s="10"/>
    </row>
    <row r="135" spans="1:45" ht="14.1" x14ac:dyDescent="0.3">
      <c r="A135" s="7">
        <v>71</v>
      </c>
      <c r="B135" s="9" t="s">
        <v>237</v>
      </c>
      <c r="C135" s="6" t="s">
        <v>3769</v>
      </c>
      <c r="D135" s="106"/>
      <c r="E135" s="107"/>
      <c r="F135" s="108"/>
      <c r="G135" s="39"/>
      <c r="H135" s="1"/>
      <c r="I135" s="1"/>
      <c r="J135" s="38"/>
      <c r="K135" s="59"/>
      <c r="L135" s="119"/>
      <c r="M135" s="119"/>
      <c r="N135" s="119"/>
      <c r="O135" s="119"/>
      <c r="P135" s="119"/>
      <c r="Q135" s="132"/>
      <c r="R135" s="132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106"/>
      <c r="AH135" s="122"/>
      <c r="AI135" s="134"/>
      <c r="AJ135" s="138"/>
      <c r="AK135" s="203"/>
      <c r="AL135" s="40" t="s">
        <v>1219</v>
      </c>
      <c r="AM135" s="46" t="s">
        <v>1217</v>
      </c>
      <c r="AN135" s="128">
        <v>0.5</v>
      </c>
      <c r="AO135" s="135"/>
      <c r="AP135" s="135"/>
      <c r="AQ135" s="137"/>
      <c r="AR135" s="81">
        <f>ROUND(ROUND(ROUND(Q128*AD134,0)*$AI$20,0)*AN135,0)</f>
        <v>160</v>
      </c>
      <c r="AS135" s="10"/>
    </row>
    <row r="136" spans="1:45" ht="14.1" x14ac:dyDescent="0.3">
      <c r="A136" s="7">
        <v>71</v>
      </c>
      <c r="B136" s="9" t="s">
        <v>236</v>
      </c>
      <c r="C136" s="6" t="s">
        <v>3768</v>
      </c>
      <c r="D136" s="106"/>
      <c r="E136" s="107"/>
      <c r="F136" s="108"/>
      <c r="G136" s="39"/>
      <c r="H136" s="1"/>
      <c r="I136" s="1"/>
      <c r="J136" s="38"/>
      <c r="K136" s="59"/>
      <c r="L136" s="119"/>
      <c r="M136" s="119"/>
      <c r="N136" s="119"/>
      <c r="O136" s="119"/>
      <c r="P136" s="119"/>
      <c r="Q136" s="132"/>
      <c r="R136" s="132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106"/>
      <c r="AH136" s="122"/>
      <c r="AI136" s="134"/>
      <c r="AJ136" s="138"/>
      <c r="AK136" s="140"/>
      <c r="AL136" s="55"/>
      <c r="AM136" s="44"/>
      <c r="AN136" s="135"/>
      <c r="AO136" s="204" t="s">
        <v>1218</v>
      </c>
      <c r="AP136" s="44">
        <v>5</v>
      </c>
      <c r="AQ136" s="161" t="s">
        <v>1385</v>
      </c>
      <c r="AR136" s="81">
        <f>ROUND(ROUND(Q128*AD134,0)*$AI$20,0)-AP136</f>
        <v>314</v>
      </c>
      <c r="AS136" s="10"/>
    </row>
    <row r="137" spans="1:45" ht="14.1" x14ac:dyDescent="0.3">
      <c r="A137" s="7">
        <v>71</v>
      </c>
      <c r="B137" s="9" t="s">
        <v>235</v>
      </c>
      <c r="C137" s="6" t="s">
        <v>3767</v>
      </c>
      <c r="D137" s="106"/>
      <c r="E137" s="107"/>
      <c r="F137" s="108"/>
      <c r="G137" s="39"/>
      <c r="H137" s="1"/>
      <c r="I137" s="1"/>
      <c r="J137" s="38"/>
      <c r="K137" s="59"/>
      <c r="L137" s="119"/>
      <c r="M137" s="119"/>
      <c r="N137" s="119"/>
      <c r="O137" s="119"/>
      <c r="P137" s="119"/>
      <c r="Q137" s="132"/>
      <c r="R137" s="132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106"/>
      <c r="AH137" s="122"/>
      <c r="AI137" s="134"/>
      <c r="AJ137" s="138"/>
      <c r="AK137" s="202" t="s">
        <v>1387</v>
      </c>
      <c r="AL137" s="140" t="s">
        <v>1220</v>
      </c>
      <c r="AM137" s="44" t="s">
        <v>1217</v>
      </c>
      <c r="AN137" s="135">
        <v>0.7</v>
      </c>
      <c r="AO137" s="205"/>
      <c r="AP137" s="134"/>
      <c r="AQ137" s="138"/>
      <c r="AR137" s="29">
        <f>ROUND(ROUND(ROUND(Q128*AD134,0)*$AI$20,0)*AN137,0)-AP136</f>
        <v>218</v>
      </c>
      <c r="AS137" s="10"/>
    </row>
    <row r="138" spans="1:45" ht="14.1" x14ac:dyDescent="0.3">
      <c r="A138" s="7">
        <v>71</v>
      </c>
      <c r="B138" s="9" t="s">
        <v>234</v>
      </c>
      <c r="C138" s="6" t="s">
        <v>3766</v>
      </c>
      <c r="D138" s="106"/>
      <c r="E138" s="107"/>
      <c r="F138" s="108"/>
      <c r="G138" s="39"/>
      <c r="H138" s="1"/>
      <c r="I138" s="1"/>
      <c r="J138" s="38"/>
      <c r="K138" s="67"/>
      <c r="L138" s="65"/>
      <c r="M138" s="65"/>
      <c r="N138" s="65"/>
      <c r="O138" s="65"/>
      <c r="P138" s="65"/>
      <c r="Q138" s="23"/>
      <c r="R138" s="23"/>
      <c r="S138" s="4"/>
      <c r="T138" s="17"/>
      <c r="U138" s="3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39"/>
      <c r="AG138" s="106"/>
      <c r="AH138" s="122"/>
      <c r="AI138" s="134"/>
      <c r="AJ138" s="138"/>
      <c r="AK138" s="203"/>
      <c r="AL138" s="40" t="s">
        <v>1219</v>
      </c>
      <c r="AM138" s="46" t="s">
        <v>1217</v>
      </c>
      <c r="AN138" s="128">
        <v>0.5</v>
      </c>
      <c r="AO138" s="206"/>
      <c r="AP138" s="127"/>
      <c r="AQ138" s="136"/>
      <c r="AR138" s="81">
        <f>ROUND(ROUND(ROUND(Q128*AD134,0)*$AI$20,0)*AN138,0)-AP136</f>
        <v>155</v>
      </c>
      <c r="AS138" s="10"/>
    </row>
    <row r="139" spans="1:45" ht="14.1" x14ac:dyDescent="0.3">
      <c r="A139" s="7">
        <v>71</v>
      </c>
      <c r="B139" s="9">
        <v>8575</v>
      </c>
      <c r="C139" s="6" t="s">
        <v>3765</v>
      </c>
      <c r="D139" s="106"/>
      <c r="E139" s="107"/>
      <c r="F139" s="108"/>
      <c r="G139" s="39"/>
      <c r="H139" s="1"/>
      <c r="I139" s="1"/>
      <c r="J139" s="58"/>
      <c r="K139" s="1" t="s">
        <v>1273</v>
      </c>
      <c r="L139" s="119"/>
      <c r="M139" s="119"/>
      <c r="N139" s="119"/>
      <c r="O139" s="119"/>
      <c r="P139" s="119"/>
      <c r="Q139" s="119"/>
      <c r="R139" s="119"/>
      <c r="S139" s="1"/>
      <c r="T139" s="38"/>
      <c r="U139" s="39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62"/>
      <c r="AG139" s="63"/>
      <c r="AH139" s="132"/>
      <c r="AI139" s="132"/>
      <c r="AJ139" s="62"/>
      <c r="AK139" s="172"/>
      <c r="AL139" s="45"/>
      <c r="AM139" s="54"/>
      <c r="AN139" s="174"/>
      <c r="AO139" s="174"/>
      <c r="AP139" s="174"/>
      <c r="AQ139" s="173"/>
      <c r="AR139" s="81">
        <f>ROUND(Q140*$AI$20,0)</f>
        <v>331</v>
      </c>
      <c r="AS139" s="10"/>
    </row>
    <row r="140" spans="1:45" ht="14.1" x14ac:dyDescent="0.3">
      <c r="A140" s="7">
        <v>71</v>
      </c>
      <c r="B140" s="9">
        <v>8576</v>
      </c>
      <c r="C140" s="6" t="s">
        <v>3764</v>
      </c>
      <c r="D140" s="106"/>
      <c r="E140" s="107"/>
      <c r="F140" s="108"/>
      <c r="G140" s="39"/>
      <c r="H140" s="1"/>
      <c r="I140" s="1"/>
      <c r="J140" s="58"/>
      <c r="K140" s="59"/>
      <c r="L140" s="119"/>
      <c r="M140" s="119"/>
      <c r="N140" s="119"/>
      <c r="O140" s="119"/>
      <c r="P140" s="119"/>
      <c r="Q140" s="208">
        <f>'26障害児入所施設(基本３) '!$Q$140</f>
        <v>473</v>
      </c>
      <c r="R140" s="208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61"/>
      <c r="AH140" s="51"/>
      <c r="AI140" s="51"/>
      <c r="AJ140" s="71"/>
      <c r="AK140" s="202" t="s">
        <v>1387</v>
      </c>
      <c r="AL140" s="140" t="s">
        <v>1220</v>
      </c>
      <c r="AM140" s="44" t="s">
        <v>1217</v>
      </c>
      <c r="AN140" s="135">
        <v>0.7</v>
      </c>
      <c r="AO140" s="135"/>
      <c r="AP140" s="135"/>
      <c r="AQ140" s="137"/>
      <c r="AR140" s="81">
        <f>ROUND(ROUND(Q140*$AI$20,0)*AN140,0)</f>
        <v>232</v>
      </c>
      <c r="AS140" s="10"/>
    </row>
    <row r="141" spans="1:45" ht="14.1" x14ac:dyDescent="0.3">
      <c r="A141" s="7">
        <v>71</v>
      </c>
      <c r="B141" s="9" t="s">
        <v>233</v>
      </c>
      <c r="C141" s="6" t="s">
        <v>3763</v>
      </c>
      <c r="D141" s="106"/>
      <c r="E141" s="107"/>
      <c r="F141" s="108"/>
      <c r="G141" s="39"/>
      <c r="H141" s="1"/>
      <c r="I141" s="1"/>
      <c r="J141" s="38"/>
      <c r="K141" s="59"/>
      <c r="L141" s="119"/>
      <c r="M141" s="119"/>
      <c r="N141" s="119"/>
      <c r="O141" s="119"/>
      <c r="P141" s="119"/>
      <c r="Q141" s="132"/>
      <c r="R141" s="132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106"/>
      <c r="AH141" s="122"/>
      <c r="AI141" s="134"/>
      <c r="AJ141" s="138"/>
      <c r="AK141" s="203"/>
      <c r="AL141" s="40" t="s">
        <v>1219</v>
      </c>
      <c r="AM141" s="46" t="s">
        <v>1217</v>
      </c>
      <c r="AN141" s="128">
        <v>0.5</v>
      </c>
      <c r="AO141" s="135"/>
      <c r="AP141" s="135"/>
      <c r="AQ141" s="137"/>
      <c r="AR141" s="81">
        <f>ROUND(ROUND(Q140*$AI$20,0)*AN141,0)</f>
        <v>166</v>
      </c>
      <c r="AS141" s="10"/>
    </row>
    <row r="142" spans="1:45" ht="14.1" x14ac:dyDescent="0.3">
      <c r="A142" s="7">
        <v>71</v>
      </c>
      <c r="B142" s="9" t="s">
        <v>232</v>
      </c>
      <c r="C142" s="6" t="s">
        <v>3762</v>
      </c>
      <c r="D142" s="106"/>
      <c r="E142" s="107"/>
      <c r="F142" s="108"/>
      <c r="G142" s="39"/>
      <c r="H142" s="1"/>
      <c r="I142" s="1"/>
      <c r="J142" s="38"/>
      <c r="K142" s="59"/>
      <c r="L142" s="119"/>
      <c r="M142" s="119"/>
      <c r="N142" s="119"/>
      <c r="O142" s="119"/>
      <c r="P142" s="119"/>
      <c r="Q142" s="132"/>
      <c r="R142" s="132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106"/>
      <c r="AH142" s="122"/>
      <c r="AI142" s="134"/>
      <c r="AJ142" s="138"/>
      <c r="AK142" s="140"/>
      <c r="AL142" s="55"/>
      <c r="AM142" s="44"/>
      <c r="AN142" s="135"/>
      <c r="AO142" s="204" t="s">
        <v>1218</v>
      </c>
      <c r="AP142" s="44">
        <v>5</v>
      </c>
      <c r="AQ142" s="161" t="s">
        <v>1385</v>
      </c>
      <c r="AR142" s="81">
        <f>ROUND(Q140*$AI$20,0)-AP142</f>
        <v>326</v>
      </c>
      <c r="AS142" s="10"/>
    </row>
    <row r="143" spans="1:45" ht="14.1" x14ac:dyDescent="0.3">
      <c r="A143" s="7">
        <v>71</v>
      </c>
      <c r="B143" s="9" t="s">
        <v>231</v>
      </c>
      <c r="C143" s="6" t="s">
        <v>3761</v>
      </c>
      <c r="D143" s="106"/>
      <c r="E143" s="107"/>
      <c r="F143" s="108"/>
      <c r="G143" s="39"/>
      <c r="H143" s="1"/>
      <c r="I143" s="1"/>
      <c r="J143" s="38"/>
      <c r="K143" s="59"/>
      <c r="L143" s="119"/>
      <c r="M143" s="119"/>
      <c r="N143" s="119"/>
      <c r="O143" s="119"/>
      <c r="P143" s="119"/>
      <c r="Q143" s="132"/>
      <c r="R143" s="132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106"/>
      <c r="AH143" s="122"/>
      <c r="AI143" s="134"/>
      <c r="AJ143" s="138"/>
      <c r="AK143" s="202" t="s">
        <v>1387</v>
      </c>
      <c r="AL143" s="140" t="s">
        <v>1220</v>
      </c>
      <c r="AM143" s="44" t="s">
        <v>1217</v>
      </c>
      <c r="AN143" s="135">
        <v>0.7</v>
      </c>
      <c r="AO143" s="205"/>
      <c r="AP143" s="134"/>
      <c r="AQ143" s="138"/>
      <c r="AR143" s="81">
        <f>ROUND(ROUND(Q140*$AI$20,0)*AN143,0)-AP142</f>
        <v>227</v>
      </c>
      <c r="AS143" s="10"/>
    </row>
    <row r="144" spans="1:45" ht="14.1" x14ac:dyDescent="0.3">
      <c r="A144" s="7">
        <v>71</v>
      </c>
      <c r="B144" s="9" t="s">
        <v>230</v>
      </c>
      <c r="C144" s="6" t="s">
        <v>3760</v>
      </c>
      <c r="D144" s="106"/>
      <c r="E144" s="107"/>
      <c r="F144" s="108"/>
      <c r="G144" s="39"/>
      <c r="H144" s="1"/>
      <c r="I144" s="1"/>
      <c r="J144" s="38"/>
      <c r="K144" s="59"/>
      <c r="L144" s="119"/>
      <c r="M144" s="119"/>
      <c r="N144" s="119"/>
      <c r="O144" s="119"/>
      <c r="P144" s="119"/>
      <c r="Q144" s="132"/>
      <c r="R144" s="132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106"/>
      <c r="AH144" s="122"/>
      <c r="AI144" s="134"/>
      <c r="AJ144" s="138"/>
      <c r="AK144" s="203"/>
      <c r="AL144" s="40" t="s">
        <v>1219</v>
      </c>
      <c r="AM144" s="46" t="s">
        <v>1217</v>
      </c>
      <c r="AN144" s="128">
        <v>0.5</v>
      </c>
      <c r="AO144" s="206"/>
      <c r="AP144" s="127"/>
      <c r="AQ144" s="136"/>
      <c r="AR144" s="81">
        <f>ROUND(ROUND(Q140*$AI$20,0)*AN144,0)-AP142</f>
        <v>161</v>
      </c>
      <c r="AS144" s="10"/>
    </row>
    <row r="145" spans="1:45" ht="14.1" x14ac:dyDescent="0.3">
      <c r="A145" s="7">
        <v>71</v>
      </c>
      <c r="B145" s="9">
        <v>8577</v>
      </c>
      <c r="C145" s="6" t="s">
        <v>3759</v>
      </c>
      <c r="D145" s="106"/>
      <c r="E145" s="107"/>
      <c r="F145" s="108"/>
      <c r="G145" s="39"/>
      <c r="H145" s="1"/>
      <c r="I145" s="1"/>
      <c r="J145" s="58"/>
      <c r="K145" s="59"/>
      <c r="L145" s="119"/>
      <c r="M145" s="119"/>
      <c r="N145" s="119"/>
      <c r="O145" s="119"/>
      <c r="P145" s="119"/>
      <c r="Q145" s="133"/>
      <c r="R145" s="133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61"/>
      <c r="AH145" s="51"/>
      <c r="AI145" s="51"/>
      <c r="AJ145" s="71"/>
      <c r="AK145" s="140"/>
      <c r="AL145" s="55"/>
      <c r="AM145" s="44"/>
      <c r="AN145" s="135"/>
      <c r="AO145" s="135"/>
      <c r="AP145" s="135"/>
      <c r="AQ145" s="137"/>
      <c r="AR145" s="81">
        <f>ROUND(ROUND(Q140*AD146,0)*$AI$20,0)</f>
        <v>319</v>
      </c>
      <c r="AS145" s="10"/>
    </row>
    <row r="146" spans="1:45" ht="14.1" x14ac:dyDescent="0.3">
      <c r="A146" s="7">
        <v>71</v>
      </c>
      <c r="B146" s="9">
        <v>8578</v>
      </c>
      <c r="C146" s="6" t="s">
        <v>3758</v>
      </c>
      <c r="D146" s="106"/>
      <c r="E146" s="107"/>
      <c r="F146" s="108"/>
      <c r="G146" s="39"/>
      <c r="H146" s="1"/>
      <c r="I146" s="1"/>
      <c r="J146" s="58"/>
      <c r="K146" s="59"/>
      <c r="L146" s="119"/>
      <c r="M146" s="119"/>
      <c r="N146" s="119"/>
      <c r="O146" s="119"/>
      <c r="P146" s="119"/>
      <c r="Q146" s="133"/>
      <c r="R146" s="133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61"/>
      <c r="AH146" s="51"/>
      <c r="AI146" s="51"/>
      <c r="AJ146" s="71"/>
      <c r="AK146" s="202" t="s">
        <v>1387</v>
      </c>
      <c r="AL146" s="140" t="s">
        <v>1220</v>
      </c>
      <c r="AM146" s="44" t="s">
        <v>1217</v>
      </c>
      <c r="AN146" s="135">
        <v>0.7</v>
      </c>
      <c r="AO146" s="135"/>
      <c r="AP146" s="135"/>
      <c r="AQ146" s="137"/>
      <c r="AR146" s="29">
        <f>ROUND(ROUND(ROUND(Q140*AD146:AD146,0)*$AI$20,0)*AN146,0)</f>
        <v>223</v>
      </c>
      <c r="AS146" s="10"/>
    </row>
    <row r="147" spans="1:45" ht="14.1" x14ac:dyDescent="0.3">
      <c r="A147" s="7">
        <v>71</v>
      </c>
      <c r="B147" s="9" t="s">
        <v>229</v>
      </c>
      <c r="C147" s="6" t="s">
        <v>3757</v>
      </c>
      <c r="D147" s="106"/>
      <c r="E147" s="107"/>
      <c r="F147" s="108"/>
      <c r="G147" s="39"/>
      <c r="H147" s="1"/>
      <c r="I147" s="1"/>
      <c r="J147" s="38"/>
      <c r="K147" s="59"/>
      <c r="L147" s="119"/>
      <c r="M147" s="119"/>
      <c r="N147" s="119"/>
      <c r="O147" s="119"/>
      <c r="P147" s="119"/>
      <c r="Q147" s="132"/>
      <c r="R147" s="132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106"/>
      <c r="AH147" s="122"/>
      <c r="AI147" s="134"/>
      <c r="AJ147" s="138"/>
      <c r="AK147" s="203"/>
      <c r="AL147" s="40" t="s">
        <v>1219</v>
      </c>
      <c r="AM147" s="46" t="s">
        <v>1217</v>
      </c>
      <c r="AN147" s="128">
        <v>0.5</v>
      </c>
      <c r="AO147" s="135"/>
      <c r="AP147" s="135"/>
      <c r="AQ147" s="137"/>
      <c r="AR147" s="81">
        <f>ROUND(ROUND(ROUND(Q140*AD146,0)*$AI$20,0)*AN147,0)</f>
        <v>160</v>
      </c>
      <c r="AS147" s="10"/>
    </row>
    <row r="148" spans="1:45" ht="14.1" x14ac:dyDescent="0.3">
      <c r="A148" s="7">
        <v>71</v>
      </c>
      <c r="B148" s="9" t="s">
        <v>228</v>
      </c>
      <c r="C148" s="6" t="s">
        <v>3756</v>
      </c>
      <c r="D148" s="106"/>
      <c r="E148" s="107"/>
      <c r="F148" s="108"/>
      <c r="G148" s="39"/>
      <c r="H148" s="1"/>
      <c r="I148" s="1"/>
      <c r="J148" s="38"/>
      <c r="K148" s="59"/>
      <c r="L148" s="119"/>
      <c r="M148" s="119"/>
      <c r="N148" s="119"/>
      <c r="O148" s="119"/>
      <c r="P148" s="119"/>
      <c r="Q148" s="132"/>
      <c r="R148" s="132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106"/>
      <c r="AH148" s="122"/>
      <c r="AI148" s="134"/>
      <c r="AJ148" s="138"/>
      <c r="AK148" s="140"/>
      <c r="AL148" s="55"/>
      <c r="AM148" s="44"/>
      <c r="AN148" s="135"/>
      <c r="AO148" s="204" t="s">
        <v>1218</v>
      </c>
      <c r="AP148" s="44">
        <v>5</v>
      </c>
      <c r="AQ148" s="161" t="s">
        <v>1385</v>
      </c>
      <c r="AR148" s="81">
        <f>ROUND(ROUND(Q140*AD146,0)*$AI$20,0)-AP148</f>
        <v>314</v>
      </c>
      <c r="AS148" s="10"/>
    </row>
    <row r="149" spans="1:45" ht="14.1" x14ac:dyDescent="0.3">
      <c r="A149" s="7">
        <v>71</v>
      </c>
      <c r="B149" s="9" t="s">
        <v>227</v>
      </c>
      <c r="C149" s="6" t="s">
        <v>3755</v>
      </c>
      <c r="D149" s="106"/>
      <c r="E149" s="107"/>
      <c r="F149" s="108"/>
      <c r="G149" s="39"/>
      <c r="H149" s="1"/>
      <c r="I149" s="1"/>
      <c r="J149" s="38"/>
      <c r="K149" s="59"/>
      <c r="L149" s="119"/>
      <c r="M149" s="119"/>
      <c r="N149" s="119"/>
      <c r="O149" s="119"/>
      <c r="P149" s="119"/>
      <c r="Q149" s="132"/>
      <c r="R149" s="132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106"/>
      <c r="AH149" s="122"/>
      <c r="AI149" s="134"/>
      <c r="AJ149" s="138"/>
      <c r="AK149" s="202" t="s">
        <v>1387</v>
      </c>
      <c r="AL149" s="140" t="s">
        <v>1220</v>
      </c>
      <c r="AM149" s="44" t="s">
        <v>1217</v>
      </c>
      <c r="AN149" s="135">
        <v>0.7</v>
      </c>
      <c r="AO149" s="205"/>
      <c r="AP149" s="134"/>
      <c r="AQ149" s="138"/>
      <c r="AR149" s="29">
        <f>ROUND(ROUND(ROUND(Q140*AD146,0)*$AI$20,0)*AN149,0)-AP148</f>
        <v>218</v>
      </c>
      <c r="AS149" s="10"/>
    </row>
    <row r="150" spans="1:45" ht="14.1" x14ac:dyDescent="0.3">
      <c r="A150" s="7">
        <v>71</v>
      </c>
      <c r="B150" s="9" t="s">
        <v>226</v>
      </c>
      <c r="C150" s="6" t="s">
        <v>3754</v>
      </c>
      <c r="D150" s="106"/>
      <c r="E150" s="107"/>
      <c r="F150" s="108"/>
      <c r="G150" s="37"/>
      <c r="H150" s="4"/>
      <c r="I150" s="4"/>
      <c r="J150" s="17"/>
      <c r="K150" s="67"/>
      <c r="L150" s="65"/>
      <c r="M150" s="65"/>
      <c r="N150" s="65"/>
      <c r="O150" s="65"/>
      <c r="P150" s="65"/>
      <c r="Q150" s="23"/>
      <c r="R150" s="23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106"/>
      <c r="AH150" s="122"/>
      <c r="AI150" s="134"/>
      <c r="AJ150" s="138"/>
      <c r="AK150" s="203"/>
      <c r="AL150" s="40" t="s">
        <v>1219</v>
      </c>
      <c r="AM150" s="46" t="s">
        <v>1217</v>
      </c>
      <c r="AN150" s="128">
        <v>0.5</v>
      </c>
      <c r="AO150" s="206"/>
      <c r="AP150" s="127"/>
      <c r="AQ150" s="136"/>
      <c r="AR150" s="81">
        <f>ROUND(ROUND(ROUND(Q140*AD146,0)*$AI$20,0)*AN150,0)-AP148</f>
        <v>155</v>
      </c>
      <c r="AS150" s="10"/>
    </row>
    <row r="151" spans="1:45" ht="14.1" x14ac:dyDescent="0.3">
      <c r="A151" s="7">
        <v>71</v>
      </c>
      <c r="B151" s="9">
        <v>8581</v>
      </c>
      <c r="C151" s="6" t="s">
        <v>3753</v>
      </c>
      <c r="D151" s="106"/>
      <c r="E151" s="107"/>
      <c r="F151" s="108"/>
      <c r="G151" s="198" t="s">
        <v>1276</v>
      </c>
      <c r="H151" s="199"/>
      <c r="I151" s="199"/>
      <c r="J151" s="200"/>
      <c r="K151" s="1" t="s">
        <v>1274</v>
      </c>
      <c r="L151" s="119"/>
      <c r="M151" s="119"/>
      <c r="N151" s="119"/>
      <c r="O151" s="119"/>
      <c r="P151" s="119"/>
      <c r="Q151" s="119"/>
      <c r="R151" s="119"/>
      <c r="S151" s="1"/>
      <c r="T151" s="38"/>
      <c r="U151" s="39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62"/>
      <c r="AG151" s="63"/>
      <c r="AH151" s="132"/>
      <c r="AI151" s="132"/>
      <c r="AJ151" s="62"/>
      <c r="AK151" s="172"/>
      <c r="AL151" s="45"/>
      <c r="AM151" s="54"/>
      <c r="AN151" s="174"/>
      <c r="AO151" s="174"/>
      <c r="AP151" s="174"/>
      <c r="AQ151" s="173"/>
      <c r="AR151" s="81">
        <f>ROUND(Q152*$AI$20,0)</f>
        <v>319</v>
      </c>
      <c r="AS151" s="10"/>
    </row>
    <row r="152" spans="1:45" ht="14.1" x14ac:dyDescent="0.3">
      <c r="A152" s="7">
        <v>71</v>
      </c>
      <c r="B152" s="9">
        <v>8582</v>
      </c>
      <c r="C152" s="6" t="s">
        <v>3752</v>
      </c>
      <c r="D152" s="106"/>
      <c r="E152" s="107"/>
      <c r="F152" s="108"/>
      <c r="G152" s="198"/>
      <c r="H152" s="199"/>
      <c r="I152" s="199"/>
      <c r="J152" s="200"/>
      <c r="K152" s="59"/>
      <c r="L152" s="119"/>
      <c r="M152" s="119"/>
      <c r="N152" s="119"/>
      <c r="O152" s="119"/>
      <c r="P152" s="119"/>
      <c r="Q152" s="208">
        <f>'26障害児入所施設(基本３) '!$Q$152</f>
        <v>456</v>
      </c>
      <c r="R152" s="208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61"/>
      <c r="AH152" s="51"/>
      <c r="AI152" s="51"/>
      <c r="AJ152" s="71"/>
      <c r="AK152" s="202" t="s">
        <v>1387</v>
      </c>
      <c r="AL152" s="140" t="s">
        <v>1220</v>
      </c>
      <c r="AM152" s="44" t="s">
        <v>1217</v>
      </c>
      <c r="AN152" s="135">
        <v>0.7</v>
      </c>
      <c r="AO152" s="135"/>
      <c r="AP152" s="135"/>
      <c r="AQ152" s="137"/>
      <c r="AR152" s="81">
        <f>ROUND(ROUND(Q152*$AI$20,0)*AN152,0)</f>
        <v>223</v>
      </c>
      <c r="AS152" s="10"/>
    </row>
    <row r="153" spans="1:45" ht="14.1" x14ac:dyDescent="0.3">
      <c r="A153" s="7">
        <v>71</v>
      </c>
      <c r="B153" s="9" t="s">
        <v>225</v>
      </c>
      <c r="C153" s="6" t="s">
        <v>3751</v>
      </c>
      <c r="D153" s="106"/>
      <c r="E153" s="107"/>
      <c r="F153" s="108"/>
      <c r="G153" s="198"/>
      <c r="H153" s="199"/>
      <c r="I153" s="199"/>
      <c r="J153" s="200"/>
      <c r="K153" s="59"/>
      <c r="L153" s="119"/>
      <c r="M153" s="119"/>
      <c r="N153" s="119"/>
      <c r="O153" s="119"/>
      <c r="P153" s="119"/>
      <c r="Q153" s="132"/>
      <c r="R153" s="132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106"/>
      <c r="AH153" s="122"/>
      <c r="AI153" s="134"/>
      <c r="AJ153" s="138"/>
      <c r="AK153" s="203"/>
      <c r="AL153" s="40" t="s">
        <v>1219</v>
      </c>
      <c r="AM153" s="46" t="s">
        <v>1217</v>
      </c>
      <c r="AN153" s="128">
        <v>0.5</v>
      </c>
      <c r="AO153" s="135"/>
      <c r="AP153" s="135"/>
      <c r="AQ153" s="137"/>
      <c r="AR153" s="81">
        <f>ROUND(ROUND(Q152*$AI$20,0)*AN153,0)</f>
        <v>160</v>
      </c>
      <c r="AS153" s="10"/>
    </row>
    <row r="154" spans="1:45" ht="14.1" x14ac:dyDescent="0.3">
      <c r="A154" s="7">
        <v>71</v>
      </c>
      <c r="B154" s="9" t="s">
        <v>224</v>
      </c>
      <c r="C154" s="6" t="s">
        <v>3750</v>
      </c>
      <c r="D154" s="106"/>
      <c r="E154" s="107"/>
      <c r="F154" s="108"/>
      <c r="G154" s="198"/>
      <c r="H154" s="199"/>
      <c r="I154" s="199"/>
      <c r="J154" s="200"/>
      <c r="K154" s="59"/>
      <c r="L154" s="119"/>
      <c r="M154" s="119"/>
      <c r="N154" s="119"/>
      <c r="O154" s="119"/>
      <c r="P154" s="119"/>
      <c r="Q154" s="132"/>
      <c r="R154" s="132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106"/>
      <c r="AH154" s="122"/>
      <c r="AI154" s="134"/>
      <c r="AJ154" s="138"/>
      <c r="AK154" s="140"/>
      <c r="AL154" s="55"/>
      <c r="AM154" s="44"/>
      <c r="AN154" s="135"/>
      <c r="AO154" s="204" t="s">
        <v>1218</v>
      </c>
      <c r="AP154" s="44">
        <v>5</v>
      </c>
      <c r="AQ154" s="161" t="s">
        <v>1385</v>
      </c>
      <c r="AR154" s="81">
        <f>ROUND(Q152*$AI$20,0)-AP154</f>
        <v>314</v>
      </c>
      <c r="AS154" s="10"/>
    </row>
    <row r="155" spans="1:45" ht="14.1" x14ac:dyDescent="0.3">
      <c r="A155" s="7">
        <v>71</v>
      </c>
      <c r="B155" s="9" t="s">
        <v>223</v>
      </c>
      <c r="C155" s="6" t="s">
        <v>3749</v>
      </c>
      <c r="D155" s="106"/>
      <c r="E155" s="107"/>
      <c r="F155" s="108"/>
      <c r="G155" s="198"/>
      <c r="H155" s="199"/>
      <c r="I155" s="199"/>
      <c r="J155" s="200"/>
      <c r="K155" s="59"/>
      <c r="L155" s="119"/>
      <c r="M155" s="119"/>
      <c r="N155" s="119"/>
      <c r="O155" s="119"/>
      <c r="P155" s="119"/>
      <c r="Q155" s="132"/>
      <c r="R155" s="132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106"/>
      <c r="AH155" s="122"/>
      <c r="AI155" s="134"/>
      <c r="AJ155" s="138"/>
      <c r="AK155" s="202" t="s">
        <v>1387</v>
      </c>
      <c r="AL155" s="140" t="s">
        <v>1220</v>
      </c>
      <c r="AM155" s="44" t="s">
        <v>1217</v>
      </c>
      <c r="AN155" s="135">
        <v>0.7</v>
      </c>
      <c r="AO155" s="205"/>
      <c r="AP155" s="134"/>
      <c r="AQ155" s="138"/>
      <c r="AR155" s="81">
        <f>ROUND(ROUND(Q152*$AI$20,0)*AN155,0)-AP154</f>
        <v>218</v>
      </c>
      <c r="AS155" s="10"/>
    </row>
    <row r="156" spans="1:45" ht="14.1" x14ac:dyDescent="0.3">
      <c r="A156" s="7">
        <v>71</v>
      </c>
      <c r="B156" s="9" t="s">
        <v>222</v>
      </c>
      <c r="C156" s="6" t="s">
        <v>3748</v>
      </c>
      <c r="D156" s="106"/>
      <c r="E156" s="107"/>
      <c r="F156" s="108"/>
      <c r="G156" s="198"/>
      <c r="H156" s="199"/>
      <c r="I156" s="199"/>
      <c r="J156" s="200"/>
      <c r="K156" s="59"/>
      <c r="L156" s="119"/>
      <c r="M156" s="119"/>
      <c r="N156" s="119"/>
      <c r="O156" s="119"/>
      <c r="P156" s="119"/>
      <c r="Q156" s="132"/>
      <c r="R156" s="132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106"/>
      <c r="AH156" s="122"/>
      <c r="AI156" s="134"/>
      <c r="AJ156" s="138"/>
      <c r="AK156" s="203"/>
      <c r="AL156" s="40" t="s">
        <v>1219</v>
      </c>
      <c r="AM156" s="46" t="s">
        <v>1217</v>
      </c>
      <c r="AN156" s="128">
        <v>0.5</v>
      </c>
      <c r="AO156" s="206"/>
      <c r="AP156" s="127"/>
      <c r="AQ156" s="136"/>
      <c r="AR156" s="81">
        <f>ROUND(ROUND(Q152*$AI$20,0)*AN156,0)-AP154</f>
        <v>155</v>
      </c>
      <c r="AS156" s="10"/>
    </row>
    <row r="157" spans="1:45" ht="14.1" x14ac:dyDescent="0.3">
      <c r="A157" s="7">
        <v>71</v>
      </c>
      <c r="B157" s="9">
        <v>8583</v>
      </c>
      <c r="C157" s="6" t="s">
        <v>3747</v>
      </c>
      <c r="D157" s="106"/>
      <c r="E157" s="107"/>
      <c r="F157" s="108"/>
      <c r="G157" s="198"/>
      <c r="H157" s="199"/>
      <c r="I157" s="199"/>
      <c r="J157" s="200"/>
      <c r="K157" s="39"/>
      <c r="L157" s="1"/>
      <c r="M157" s="1"/>
      <c r="N157" s="1"/>
      <c r="O157" s="1"/>
      <c r="P157" s="1"/>
      <c r="Q157" s="119"/>
      <c r="R157" s="119"/>
      <c r="S157" s="119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61"/>
      <c r="AH157" s="51"/>
      <c r="AI157" s="51"/>
      <c r="AJ157" s="71"/>
      <c r="AK157" s="140"/>
      <c r="AL157" s="55"/>
      <c r="AM157" s="44"/>
      <c r="AN157" s="135"/>
      <c r="AO157" s="135"/>
      <c r="AP157" s="135"/>
      <c r="AQ157" s="137"/>
      <c r="AR157" s="81">
        <f>ROUND(ROUND(Q152*AD158,0)*$AI$20,0)</f>
        <v>308</v>
      </c>
      <c r="AS157" s="10"/>
    </row>
    <row r="158" spans="1:45" ht="14.1" x14ac:dyDescent="0.3">
      <c r="A158" s="7">
        <v>71</v>
      </c>
      <c r="B158" s="9">
        <v>8584</v>
      </c>
      <c r="C158" s="6" t="s">
        <v>3746</v>
      </c>
      <c r="D158" s="106"/>
      <c r="E158" s="107"/>
      <c r="F158" s="108"/>
      <c r="G158" s="39"/>
      <c r="H158" s="1"/>
      <c r="I158" s="1"/>
      <c r="J158" s="38"/>
      <c r="K158" s="59"/>
      <c r="L158" s="119"/>
      <c r="M158" s="119"/>
      <c r="N158" s="119"/>
      <c r="O158" s="119"/>
      <c r="P158" s="1"/>
      <c r="Q158" s="119"/>
      <c r="R158" s="119"/>
      <c r="S158" s="119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61"/>
      <c r="AH158" s="51"/>
      <c r="AI158" s="51"/>
      <c r="AJ158" s="71"/>
      <c r="AK158" s="202" t="s">
        <v>1387</v>
      </c>
      <c r="AL158" s="140" t="s">
        <v>1220</v>
      </c>
      <c r="AM158" s="44" t="s">
        <v>1217</v>
      </c>
      <c r="AN158" s="135">
        <v>0.7</v>
      </c>
      <c r="AO158" s="135"/>
      <c r="AP158" s="135"/>
      <c r="AQ158" s="137"/>
      <c r="AR158" s="81">
        <f>ROUND(ROUND(ROUND(Q152*AD158:AD158,0)*$AI$20,0)*AN158,0)</f>
        <v>216</v>
      </c>
      <c r="AS158" s="10"/>
    </row>
    <row r="159" spans="1:45" ht="14.1" x14ac:dyDescent="0.3">
      <c r="A159" s="7">
        <v>71</v>
      </c>
      <c r="B159" s="9" t="s">
        <v>761</v>
      </c>
      <c r="C159" s="6" t="s">
        <v>3745</v>
      </c>
      <c r="D159" s="106"/>
      <c r="E159" s="107"/>
      <c r="F159" s="108"/>
      <c r="G159" s="39"/>
      <c r="H159" s="1"/>
      <c r="I159" s="1"/>
      <c r="J159" s="38"/>
      <c r="K159" s="59"/>
      <c r="L159" s="119"/>
      <c r="M159" s="119"/>
      <c r="N159" s="119"/>
      <c r="O159" s="119"/>
      <c r="P159" s="119"/>
      <c r="Q159" s="132"/>
      <c r="R159" s="132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106"/>
      <c r="AH159" s="122"/>
      <c r="AI159" s="134"/>
      <c r="AJ159" s="138"/>
      <c r="AK159" s="203"/>
      <c r="AL159" s="40" t="s">
        <v>1219</v>
      </c>
      <c r="AM159" s="46" t="s">
        <v>1217</v>
      </c>
      <c r="AN159" s="128">
        <v>0.5</v>
      </c>
      <c r="AO159" s="135"/>
      <c r="AP159" s="135"/>
      <c r="AQ159" s="137"/>
      <c r="AR159" s="81">
        <f>ROUND(ROUND(ROUND(Q152*AD158,0)*$AI$20,0)*AN159,0)</f>
        <v>154</v>
      </c>
      <c r="AS159" s="10"/>
    </row>
    <row r="160" spans="1:45" ht="14.1" x14ac:dyDescent="0.3">
      <c r="A160" s="7">
        <v>71</v>
      </c>
      <c r="B160" s="9" t="s">
        <v>760</v>
      </c>
      <c r="C160" s="6" t="s">
        <v>3744</v>
      </c>
      <c r="D160" s="106"/>
      <c r="E160" s="107"/>
      <c r="F160" s="108"/>
      <c r="G160" s="39"/>
      <c r="H160" s="1"/>
      <c r="I160" s="1"/>
      <c r="J160" s="38"/>
      <c r="K160" s="59"/>
      <c r="L160" s="119"/>
      <c r="M160" s="119"/>
      <c r="N160" s="119"/>
      <c r="O160" s="119"/>
      <c r="P160" s="119"/>
      <c r="Q160" s="132"/>
      <c r="R160" s="132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106"/>
      <c r="AH160" s="122"/>
      <c r="AI160" s="134"/>
      <c r="AJ160" s="138"/>
      <c r="AK160" s="140"/>
      <c r="AL160" s="55"/>
      <c r="AM160" s="44"/>
      <c r="AN160" s="135"/>
      <c r="AO160" s="204" t="s">
        <v>1218</v>
      </c>
      <c r="AP160" s="44">
        <v>5</v>
      </c>
      <c r="AQ160" s="161" t="s">
        <v>1385</v>
      </c>
      <c r="AR160" s="81">
        <f>ROUND(ROUND(Q152*AD158,0)*$AI$20,0)-AP160</f>
        <v>303</v>
      </c>
      <c r="AS160" s="10"/>
    </row>
    <row r="161" spans="1:45" ht="14.1" x14ac:dyDescent="0.3">
      <c r="A161" s="7">
        <v>71</v>
      </c>
      <c r="B161" s="9" t="s">
        <v>759</v>
      </c>
      <c r="C161" s="6" t="s">
        <v>3743</v>
      </c>
      <c r="D161" s="106"/>
      <c r="E161" s="107"/>
      <c r="F161" s="108"/>
      <c r="G161" s="39"/>
      <c r="H161" s="1"/>
      <c r="I161" s="1"/>
      <c r="J161" s="38"/>
      <c r="K161" s="59"/>
      <c r="L161" s="119"/>
      <c r="M161" s="119"/>
      <c r="N161" s="119"/>
      <c r="O161" s="119"/>
      <c r="P161" s="119"/>
      <c r="Q161" s="132"/>
      <c r="R161" s="132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106"/>
      <c r="AH161" s="122"/>
      <c r="AI161" s="134"/>
      <c r="AJ161" s="138"/>
      <c r="AK161" s="202" t="s">
        <v>1387</v>
      </c>
      <c r="AL161" s="140" t="s">
        <v>1220</v>
      </c>
      <c r="AM161" s="44" t="s">
        <v>1217</v>
      </c>
      <c r="AN161" s="135">
        <v>0.7</v>
      </c>
      <c r="AO161" s="205"/>
      <c r="AP161" s="134"/>
      <c r="AQ161" s="138"/>
      <c r="AR161" s="81">
        <f>ROUND(ROUND(ROUND(Q152*AD158,0)*$AI$20,0)*AN161,0)-AP160</f>
        <v>211</v>
      </c>
      <c r="AS161" s="10"/>
    </row>
    <row r="162" spans="1:45" ht="14.1" x14ac:dyDescent="0.3">
      <c r="A162" s="7">
        <v>71</v>
      </c>
      <c r="B162" s="9" t="s">
        <v>758</v>
      </c>
      <c r="C162" s="6" t="s">
        <v>3742</v>
      </c>
      <c r="D162" s="106"/>
      <c r="E162" s="107"/>
      <c r="F162" s="108"/>
      <c r="G162" s="39"/>
      <c r="H162" s="1"/>
      <c r="I162" s="1"/>
      <c r="J162" s="38"/>
      <c r="K162" s="59"/>
      <c r="L162" s="119"/>
      <c r="M162" s="119"/>
      <c r="N162" s="119"/>
      <c r="O162" s="119"/>
      <c r="P162" s="119"/>
      <c r="Q162" s="132"/>
      <c r="R162" s="132"/>
      <c r="S162" s="1"/>
      <c r="T162" s="38"/>
      <c r="U162" s="39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71"/>
      <c r="AG162" s="106"/>
      <c r="AH162" s="122"/>
      <c r="AI162" s="134"/>
      <c r="AJ162" s="138"/>
      <c r="AK162" s="203"/>
      <c r="AL162" s="40" t="s">
        <v>1219</v>
      </c>
      <c r="AM162" s="46" t="s">
        <v>1217</v>
      </c>
      <c r="AN162" s="128">
        <v>0.5</v>
      </c>
      <c r="AO162" s="206"/>
      <c r="AP162" s="127"/>
      <c r="AQ162" s="136"/>
      <c r="AR162" s="81">
        <f>ROUND(ROUND(ROUND(Q152*AD158,0)*$AI$20,0)*AN162,0)-AP160</f>
        <v>149</v>
      </c>
      <c r="AS162" s="10"/>
    </row>
    <row r="163" spans="1:45" ht="14.1" x14ac:dyDescent="0.3">
      <c r="A163" s="7">
        <v>71</v>
      </c>
      <c r="B163" s="9">
        <v>8585</v>
      </c>
      <c r="C163" s="6" t="s">
        <v>3741</v>
      </c>
      <c r="D163" s="106"/>
      <c r="E163" s="107"/>
      <c r="F163" s="108"/>
      <c r="G163" s="39"/>
      <c r="H163" s="1"/>
      <c r="I163" s="1"/>
      <c r="J163" s="58"/>
      <c r="K163" s="42" t="s">
        <v>1273</v>
      </c>
      <c r="L163" s="54"/>
      <c r="M163" s="54"/>
      <c r="N163" s="54"/>
      <c r="O163" s="54"/>
      <c r="P163" s="54"/>
      <c r="Q163" s="54"/>
      <c r="R163" s="54"/>
      <c r="S163" s="30"/>
      <c r="T163" s="43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63"/>
      <c r="AH163" s="132"/>
      <c r="AI163" s="132"/>
      <c r="AJ163" s="62"/>
      <c r="AK163" s="172"/>
      <c r="AL163" s="45"/>
      <c r="AM163" s="54"/>
      <c r="AN163" s="174"/>
      <c r="AO163" s="174"/>
      <c r="AP163" s="174"/>
      <c r="AQ163" s="173"/>
      <c r="AR163" s="81">
        <f>ROUND(Q164*$AI$20,0)</f>
        <v>319</v>
      </c>
      <c r="AS163" s="10"/>
    </row>
    <row r="164" spans="1:45" ht="14.1" x14ac:dyDescent="0.3">
      <c r="A164" s="7">
        <v>71</v>
      </c>
      <c r="B164" s="9">
        <v>8586</v>
      </c>
      <c r="C164" s="6" t="s">
        <v>3740</v>
      </c>
      <c r="D164" s="106"/>
      <c r="E164" s="107"/>
      <c r="F164" s="108"/>
      <c r="G164" s="39"/>
      <c r="H164" s="1"/>
      <c r="I164" s="1"/>
      <c r="J164" s="58"/>
      <c r="K164" s="59"/>
      <c r="L164" s="119"/>
      <c r="M164" s="119"/>
      <c r="N164" s="119"/>
      <c r="O164" s="119"/>
      <c r="P164" s="119"/>
      <c r="Q164" s="208">
        <f>'26障害児入所施設(基本３) '!$Q$164</f>
        <v>456</v>
      </c>
      <c r="R164" s="208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61"/>
      <c r="AH164" s="51"/>
      <c r="AI164" s="51"/>
      <c r="AJ164" s="71"/>
      <c r="AK164" s="202" t="s">
        <v>1387</v>
      </c>
      <c r="AL164" s="140" t="s">
        <v>1220</v>
      </c>
      <c r="AM164" s="44" t="s">
        <v>1217</v>
      </c>
      <c r="AN164" s="135">
        <v>0.7</v>
      </c>
      <c r="AO164" s="135"/>
      <c r="AP164" s="135"/>
      <c r="AQ164" s="137"/>
      <c r="AR164" s="81">
        <f>ROUND(ROUND(Q164*$AI$20,0)*AN164,0)</f>
        <v>223</v>
      </c>
      <c r="AS164" s="10"/>
    </row>
    <row r="165" spans="1:45" ht="14.1" x14ac:dyDescent="0.3">
      <c r="A165" s="7">
        <v>71</v>
      </c>
      <c r="B165" s="9" t="s">
        <v>757</v>
      </c>
      <c r="C165" s="6" t="s">
        <v>3739</v>
      </c>
      <c r="D165" s="106"/>
      <c r="E165" s="107"/>
      <c r="F165" s="108"/>
      <c r="G165" s="39"/>
      <c r="H165" s="1"/>
      <c r="I165" s="1"/>
      <c r="J165" s="38"/>
      <c r="K165" s="59"/>
      <c r="L165" s="119"/>
      <c r="M165" s="119"/>
      <c r="N165" s="119"/>
      <c r="O165" s="119"/>
      <c r="P165" s="119"/>
      <c r="Q165" s="132"/>
      <c r="R165" s="132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106"/>
      <c r="AH165" s="122"/>
      <c r="AI165" s="134"/>
      <c r="AJ165" s="138"/>
      <c r="AK165" s="203"/>
      <c r="AL165" s="40" t="s">
        <v>1219</v>
      </c>
      <c r="AM165" s="46" t="s">
        <v>1217</v>
      </c>
      <c r="AN165" s="128">
        <v>0.5</v>
      </c>
      <c r="AO165" s="135"/>
      <c r="AP165" s="135"/>
      <c r="AQ165" s="137"/>
      <c r="AR165" s="81">
        <f>ROUND(ROUND(Q164*$AI$20,0)*AN165,0)</f>
        <v>160</v>
      </c>
      <c r="AS165" s="10"/>
    </row>
    <row r="166" spans="1:45" ht="14.1" x14ac:dyDescent="0.3">
      <c r="A166" s="7">
        <v>71</v>
      </c>
      <c r="B166" s="9" t="s">
        <v>756</v>
      </c>
      <c r="C166" s="6" t="s">
        <v>3738</v>
      </c>
      <c r="D166" s="106"/>
      <c r="E166" s="107"/>
      <c r="F166" s="108"/>
      <c r="G166" s="39"/>
      <c r="H166" s="1"/>
      <c r="I166" s="1"/>
      <c r="J166" s="38"/>
      <c r="K166" s="59"/>
      <c r="L166" s="119"/>
      <c r="M166" s="119"/>
      <c r="N166" s="119"/>
      <c r="O166" s="119"/>
      <c r="P166" s="119"/>
      <c r="Q166" s="132"/>
      <c r="R166" s="132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106"/>
      <c r="AH166" s="122"/>
      <c r="AI166" s="134"/>
      <c r="AJ166" s="138"/>
      <c r="AK166" s="140"/>
      <c r="AL166" s="55"/>
      <c r="AM166" s="44"/>
      <c r="AN166" s="135"/>
      <c r="AO166" s="204" t="s">
        <v>1218</v>
      </c>
      <c r="AP166" s="44">
        <v>5</v>
      </c>
      <c r="AQ166" s="161" t="s">
        <v>1385</v>
      </c>
      <c r="AR166" s="81">
        <f>ROUND(Q164*$AI$20,0)-AP166</f>
        <v>314</v>
      </c>
      <c r="AS166" s="10"/>
    </row>
    <row r="167" spans="1:45" ht="14.1" x14ac:dyDescent="0.3">
      <c r="A167" s="7">
        <v>71</v>
      </c>
      <c r="B167" s="9" t="s">
        <v>755</v>
      </c>
      <c r="C167" s="6" t="s">
        <v>3737</v>
      </c>
      <c r="D167" s="106"/>
      <c r="E167" s="107"/>
      <c r="F167" s="108"/>
      <c r="G167" s="39"/>
      <c r="H167" s="1"/>
      <c r="I167" s="1"/>
      <c r="J167" s="38"/>
      <c r="K167" s="59"/>
      <c r="L167" s="119"/>
      <c r="M167" s="119"/>
      <c r="N167" s="119"/>
      <c r="O167" s="119"/>
      <c r="P167" s="119"/>
      <c r="Q167" s="132"/>
      <c r="R167" s="132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106"/>
      <c r="AH167" s="122"/>
      <c r="AI167" s="134"/>
      <c r="AJ167" s="138"/>
      <c r="AK167" s="202" t="s">
        <v>1387</v>
      </c>
      <c r="AL167" s="140" t="s">
        <v>1220</v>
      </c>
      <c r="AM167" s="44" t="s">
        <v>1217</v>
      </c>
      <c r="AN167" s="135">
        <v>0.7</v>
      </c>
      <c r="AO167" s="205"/>
      <c r="AP167" s="134"/>
      <c r="AQ167" s="138"/>
      <c r="AR167" s="81">
        <f>ROUND(ROUND(Q164*$AI$20,0)*AN167,0)-AP166</f>
        <v>218</v>
      </c>
      <c r="AS167" s="10"/>
    </row>
    <row r="168" spans="1:45" ht="14.1" x14ac:dyDescent="0.3">
      <c r="A168" s="7">
        <v>71</v>
      </c>
      <c r="B168" s="9" t="s">
        <v>754</v>
      </c>
      <c r="C168" s="6" t="s">
        <v>3736</v>
      </c>
      <c r="D168" s="106"/>
      <c r="E168" s="107"/>
      <c r="F168" s="108"/>
      <c r="G168" s="39"/>
      <c r="H168" s="1"/>
      <c r="I168" s="1"/>
      <c r="J168" s="38"/>
      <c r="K168" s="59"/>
      <c r="L168" s="119"/>
      <c r="M168" s="119"/>
      <c r="N168" s="119"/>
      <c r="O168" s="119"/>
      <c r="P168" s="119"/>
      <c r="Q168" s="132"/>
      <c r="R168" s="132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106"/>
      <c r="AH168" s="122"/>
      <c r="AI168" s="134"/>
      <c r="AJ168" s="138"/>
      <c r="AK168" s="203"/>
      <c r="AL168" s="40" t="s">
        <v>1219</v>
      </c>
      <c r="AM168" s="46" t="s">
        <v>1217</v>
      </c>
      <c r="AN168" s="128">
        <v>0.5</v>
      </c>
      <c r="AO168" s="206"/>
      <c r="AP168" s="127"/>
      <c r="AQ168" s="136"/>
      <c r="AR168" s="81">
        <f>ROUND(ROUND(Q164*$AI$20,0)*AN168,0)-AP166</f>
        <v>155</v>
      </c>
      <c r="AS168" s="10"/>
    </row>
    <row r="169" spans="1:45" ht="14.1" x14ac:dyDescent="0.3">
      <c r="A169" s="7">
        <v>71</v>
      </c>
      <c r="B169" s="9">
        <v>8587</v>
      </c>
      <c r="C169" s="6" t="s">
        <v>3735</v>
      </c>
      <c r="D169" s="106"/>
      <c r="E169" s="107"/>
      <c r="F169" s="108"/>
      <c r="G169" s="39"/>
      <c r="H169" s="1"/>
      <c r="I169" s="1"/>
      <c r="J169" s="58"/>
      <c r="K169" s="59"/>
      <c r="L169" s="119"/>
      <c r="M169" s="119"/>
      <c r="N169" s="119"/>
      <c r="O169" s="119"/>
      <c r="P169" s="119"/>
      <c r="Q169" s="133"/>
      <c r="R169" s="133"/>
      <c r="S169" s="1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61"/>
      <c r="AH169" s="51"/>
      <c r="AI169" s="51"/>
      <c r="AJ169" s="71"/>
      <c r="AK169" s="140"/>
      <c r="AL169" s="55"/>
      <c r="AM169" s="44"/>
      <c r="AN169" s="135"/>
      <c r="AO169" s="135"/>
      <c r="AP169" s="135"/>
      <c r="AQ169" s="137"/>
      <c r="AR169" s="81">
        <f>ROUND(ROUND(Q164*AD170,0)*$AI$20,0)</f>
        <v>308</v>
      </c>
      <c r="AS169" s="10"/>
    </row>
    <row r="170" spans="1:45" ht="14.1" x14ac:dyDescent="0.3">
      <c r="A170" s="7">
        <v>71</v>
      </c>
      <c r="B170" s="9">
        <v>8588</v>
      </c>
      <c r="C170" s="6" t="s">
        <v>3734</v>
      </c>
      <c r="D170" s="106"/>
      <c r="E170" s="107"/>
      <c r="F170" s="108"/>
      <c r="G170" s="39"/>
      <c r="H170" s="1"/>
      <c r="I170" s="1"/>
      <c r="J170" s="58"/>
      <c r="K170" s="59"/>
      <c r="L170" s="119"/>
      <c r="M170" s="119"/>
      <c r="N170" s="119"/>
      <c r="O170" s="119"/>
      <c r="P170" s="119"/>
      <c r="Q170" s="133"/>
      <c r="R170" s="133"/>
      <c r="S170" s="1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61"/>
      <c r="AH170" s="51"/>
      <c r="AI170" s="51"/>
      <c r="AJ170" s="71"/>
      <c r="AK170" s="202" t="s">
        <v>1387</v>
      </c>
      <c r="AL170" s="140" t="s">
        <v>1220</v>
      </c>
      <c r="AM170" s="44" t="s">
        <v>1217</v>
      </c>
      <c r="AN170" s="135">
        <v>0.7</v>
      </c>
      <c r="AO170" s="135"/>
      <c r="AP170" s="135"/>
      <c r="AQ170" s="137"/>
      <c r="AR170" s="81">
        <f>ROUND(ROUND(ROUND(Q164*AD170:AD170,0)*$AI$20,0)*AN170,0)</f>
        <v>216</v>
      </c>
      <c r="AS170" s="10"/>
    </row>
    <row r="171" spans="1:45" ht="14.1" x14ac:dyDescent="0.3">
      <c r="A171" s="7">
        <v>71</v>
      </c>
      <c r="B171" s="9" t="s">
        <v>753</v>
      </c>
      <c r="C171" s="6" t="s">
        <v>3733</v>
      </c>
      <c r="D171" s="106"/>
      <c r="E171" s="107"/>
      <c r="F171" s="108"/>
      <c r="G171" s="39"/>
      <c r="H171" s="1"/>
      <c r="I171" s="1"/>
      <c r="J171" s="38"/>
      <c r="K171" s="59"/>
      <c r="L171" s="119"/>
      <c r="M171" s="119"/>
      <c r="N171" s="119"/>
      <c r="O171" s="119"/>
      <c r="P171" s="119"/>
      <c r="Q171" s="132"/>
      <c r="R171" s="132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106"/>
      <c r="AH171" s="122"/>
      <c r="AI171" s="134"/>
      <c r="AJ171" s="138"/>
      <c r="AK171" s="203"/>
      <c r="AL171" s="40" t="s">
        <v>1219</v>
      </c>
      <c r="AM171" s="46" t="s">
        <v>1217</v>
      </c>
      <c r="AN171" s="128">
        <v>0.5</v>
      </c>
      <c r="AO171" s="135"/>
      <c r="AP171" s="135"/>
      <c r="AQ171" s="137"/>
      <c r="AR171" s="81">
        <f>ROUND(ROUND(ROUND(Q164*AD170,0)*$AI$20,0)*AN171,0)</f>
        <v>154</v>
      </c>
      <c r="AS171" s="10"/>
    </row>
    <row r="172" spans="1:45" ht="14.1" x14ac:dyDescent="0.3">
      <c r="A172" s="7">
        <v>71</v>
      </c>
      <c r="B172" s="9" t="s">
        <v>752</v>
      </c>
      <c r="C172" s="6" t="s">
        <v>3732</v>
      </c>
      <c r="D172" s="106"/>
      <c r="E172" s="107"/>
      <c r="F172" s="108"/>
      <c r="G172" s="39"/>
      <c r="H172" s="1"/>
      <c r="I172" s="1"/>
      <c r="J172" s="38"/>
      <c r="K172" s="59"/>
      <c r="L172" s="119"/>
      <c r="M172" s="119"/>
      <c r="N172" s="119"/>
      <c r="O172" s="119"/>
      <c r="P172" s="119"/>
      <c r="Q172" s="132"/>
      <c r="R172" s="132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106"/>
      <c r="AH172" s="122"/>
      <c r="AI172" s="134"/>
      <c r="AJ172" s="138"/>
      <c r="AK172" s="140"/>
      <c r="AL172" s="55"/>
      <c r="AM172" s="44"/>
      <c r="AN172" s="135"/>
      <c r="AO172" s="204" t="s">
        <v>1218</v>
      </c>
      <c r="AP172" s="44">
        <v>5</v>
      </c>
      <c r="AQ172" s="161" t="s">
        <v>1385</v>
      </c>
      <c r="AR172" s="81">
        <f>ROUND(ROUND(Q164*AD170,0)*$AI$20,0)-AP172</f>
        <v>303</v>
      </c>
      <c r="AS172" s="10"/>
    </row>
    <row r="173" spans="1:45" ht="14.1" x14ac:dyDescent="0.3">
      <c r="A173" s="7">
        <v>71</v>
      </c>
      <c r="B173" s="9" t="s">
        <v>751</v>
      </c>
      <c r="C173" s="6" t="s">
        <v>3731</v>
      </c>
      <c r="D173" s="106"/>
      <c r="E173" s="107"/>
      <c r="F173" s="108"/>
      <c r="G173" s="39"/>
      <c r="H173" s="1"/>
      <c r="I173" s="1"/>
      <c r="J173" s="38"/>
      <c r="K173" s="59"/>
      <c r="L173" s="119"/>
      <c r="M173" s="119"/>
      <c r="N173" s="119"/>
      <c r="O173" s="119"/>
      <c r="P173" s="119"/>
      <c r="Q173" s="132"/>
      <c r="R173" s="132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106"/>
      <c r="AH173" s="122"/>
      <c r="AI173" s="134"/>
      <c r="AJ173" s="138"/>
      <c r="AK173" s="202" t="s">
        <v>1387</v>
      </c>
      <c r="AL173" s="140" t="s">
        <v>1220</v>
      </c>
      <c r="AM173" s="44" t="s">
        <v>1217</v>
      </c>
      <c r="AN173" s="135">
        <v>0.7</v>
      </c>
      <c r="AO173" s="205"/>
      <c r="AP173" s="134"/>
      <c r="AQ173" s="138"/>
      <c r="AR173" s="81">
        <f>ROUND(ROUND(ROUND(Q164*AD170,0)*$AI$20,0)*AN173,0)-AP172</f>
        <v>211</v>
      </c>
      <c r="AS173" s="10"/>
    </row>
    <row r="174" spans="1:45" ht="14.1" x14ac:dyDescent="0.3">
      <c r="A174" s="7">
        <v>71</v>
      </c>
      <c r="B174" s="9" t="s">
        <v>750</v>
      </c>
      <c r="C174" s="6" t="s">
        <v>3730</v>
      </c>
      <c r="D174" s="106"/>
      <c r="E174" s="107"/>
      <c r="F174" s="108"/>
      <c r="G174" s="39"/>
      <c r="H174" s="1"/>
      <c r="I174" s="1"/>
      <c r="J174" s="38"/>
      <c r="K174" s="59"/>
      <c r="L174" s="119"/>
      <c r="M174" s="119"/>
      <c r="N174" s="119"/>
      <c r="O174" s="119"/>
      <c r="P174" s="119"/>
      <c r="Q174" s="132"/>
      <c r="R174" s="132"/>
      <c r="S174" s="1"/>
      <c r="T174" s="38"/>
      <c r="U174" s="39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71"/>
      <c r="AG174" s="106"/>
      <c r="AH174" s="122"/>
      <c r="AI174" s="134"/>
      <c r="AJ174" s="138"/>
      <c r="AK174" s="203"/>
      <c r="AL174" s="40" t="s">
        <v>1219</v>
      </c>
      <c r="AM174" s="46" t="s">
        <v>1217</v>
      </c>
      <c r="AN174" s="128">
        <v>0.5</v>
      </c>
      <c r="AO174" s="206"/>
      <c r="AP174" s="127"/>
      <c r="AQ174" s="136"/>
      <c r="AR174" s="81">
        <f>ROUND(ROUND(ROUND(Q164*AD170,0)*$AI$20,0)*AN174,0)-AP172</f>
        <v>149</v>
      </c>
      <c r="AS174" s="10"/>
    </row>
    <row r="175" spans="1:45" ht="14.1" x14ac:dyDescent="0.3">
      <c r="A175" s="7">
        <v>71</v>
      </c>
      <c r="B175" s="9">
        <v>8591</v>
      </c>
      <c r="C175" s="6" t="s">
        <v>3729</v>
      </c>
      <c r="D175" s="106"/>
      <c r="E175" s="107"/>
      <c r="F175" s="108"/>
      <c r="G175" s="195" t="s">
        <v>1275</v>
      </c>
      <c r="H175" s="196"/>
      <c r="I175" s="196"/>
      <c r="J175" s="197"/>
      <c r="K175" s="42" t="s">
        <v>1274</v>
      </c>
      <c r="L175" s="54"/>
      <c r="M175" s="54"/>
      <c r="N175" s="54"/>
      <c r="O175" s="54"/>
      <c r="P175" s="54"/>
      <c r="Q175" s="54"/>
      <c r="R175" s="54"/>
      <c r="S175" s="30"/>
      <c r="T175" s="43"/>
      <c r="U175" s="4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64"/>
      <c r="AG175" s="63"/>
      <c r="AH175" s="132"/>
      <c r="AI175" s="132"/>
      <c r="AJ175" s="62"/>
      <c r="AK175" s="172"/>
      <c r="AL175" s="45"/>
      <c r="AM175" s="54"/>
      <c r="AN175" s="174"/>
      <c r="AO175" s="174"/>
      <c r="AP175" s="174"/>
      <c r="AQ175" s="173"/>
      <c r="AR175" s="81">
        <f>ROUND(Q176*$AI$20,0)</f>
        <v>307</v>
      </c>
      <c r="AS175" s="10"/>
    </row>
    <row r="176" spans="1:45" ht="14.1" x14ac:dyDescent="0.3">
      <c r="A176" s="7">
        <v>71</v>
      </c>
      <c r="B176" s="9">
        <v>8592</v>
      </c>
      <c r="C176" s="6" t="s">
        <v>3728</v>
      </c>
      <c r="D176" s="106"/>
      <c r="E176" s="107"/>
      <c r="F176" s="108"/>
      <c r="G176" s="198"/>
      <c r="H176" s="199"/>
      <c r="I176" s="199"/>
      <c r="J176" s="200"/>
      <c r="K176" s="59"/>
      <c r="L176" s="119"/>
      <c r="M176" s="119"/>
      <c r="N176" s="119"/>
      <c r="O176" s="119"/>
      <c r="P176" s="119"/>
      <c r="Q176" s="208">
        <f>'26障害児入所施設(基本３) '!$Q$176</f>
        <v>438</v>
      </c>
      <c r="R176" s="208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61"/>
      <c r="AH176" s="51"/>
      <c r="AI176" s="51"/>
      <c r="AJ176" s="71"/>
      <c r="AK176" s="202" t="s">
        <v>1387</v>
      </c>
      <c r="AL176" s="140" t="s">
        <v>1220</v>
      </c>
      <c r="AM176" s="44" t="s">
        <v>1217</v>
      </c>
      <c r="AN176" s="135">
        <v>0.7</v>
      </c>
      <c r="AO176" s="135"/>
      <c r="AP176" s="135"/>
      <c r="AQ176" s="137"/>
      <c r="AR176" s="81">
        <f>ROUND(ROUND(Q176*$AI$20,0)*AN176,0)</f>
        <v>215</v>
      </c>
      <c r="AS176" s="10"/>
    </row>
    <row r="177" spans="1:45" ht="14.1" x14ac:dyDescent="0.3">
      <c r="A177" s="7">
        <v>71</v>
      </c>
      <c r="B177" s="9" t="s">
        <v>749</v>
      </c>
      <c r="C177" s="6" t="s">
        <v>3727</v>
      </c>
      <c r="D177" s="106"/>
      <c r="E177" s="107"/>
      <c r="F177" s="108"/>
      <c r="G177" s="198"/>
      <c r="H177" s="199"/>
      <c r="I177" s="199"/>
      <c r="J177" s="200"/>
      <c r="K177" s="59"/>
      <c r="L177" s="119"/>
      <c r="M177" s="119"/>
      <c r="N177" s="119"/>
      <c r="O177" s="119"/>
      <c r="P177" s="119"/>
      <c r="Q177" s="132"/>
      <c r="R177" s="132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106"/>
      <c r="AH177" s="122"/>
      <c r="AI177" s="134"/>
      <c r="AJ177" s="138"/>
      <c r="AK177" s="203"/>
      <c r="AL177" s="40" t="s">
        <v>1219</v>
      </c>
      <c r="AM177" s="46" t="s">
        <v>1217</v>
      </c>
      <c r="AN177" s="128">
        <v>0.5</v>
      </c>
      <c r="AO177" s="135"/>
      <c r="AP177" s="135"/>
      <c r="AQ177" s="137"/>
      <c r="AR177" s="81">
        <f>ROUND(ROUND(Q176*$AI$20,0)*AN177,0)</f>
        <v>154</v>
      </c>
      <c r="AS177" s="10"/>
    </row>
    <row r="178" spans="1:45" ht="14.1" x14ac:dyDescent="0.3">
      <c r="A178" s="7">
        <v>71</v>
      </c>
      <c r="B178" s="9" t="s">
        <v>748</v>
      </c>
      <c r="C178" s="6" t="s">
        <v>3726</v>
      </c>
      <c r="D178" s="106"/>
      <c r="E178" s="107"/>
      <c r="F178" s="108"/>
      <c r="G178" s="198"/>
      <c r="H178" s="199"/>
      <c r="I178" s="199"/>
      <c r="J178" s="200"/>
      <c r="K178" s="59"/>
      <c r="L178" s="119"/>
      <c r="M178" s="119"/>
      <c r="N178" s="119"/>
      <c r="O178" s="119"/>
      <c r="P178" s="119"/>
      <c r="Q178" s="132"/>
      <c r="R178" s="132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106"/>
      <c r="AH178" s="122"/>
      <c r="AI178" s="134"/>
      <c r="AJ178" s="138"/>
      <c r="AK178" s="140"/>
      <c r="AL178" s="55"/>
      <c r="AM178" s="44"/>
      <c r="AN178" s="135"/>
      <c r="AO178" s="204" t="s">
        <v>1218</v>
      </c>
      <c r="AP178" s="44">
        <v>5</v>
      </c>
      <c r="AQ178" s="161" t="s">
        <v>1385</v>
      </c>
      <c r="AR178" s="81">
        <f>ROUND(Q176*$AI$20,0)-AP178</f>
        <v>302</v>
      </c>
      <c r="AS178" s="10"/>
    </row>
    <row r="179" spans="1:45" ht="14.1" x14ac:dyDescent="0.3">
      <c r="A179" s="7">
        <v>71</v>
      </c>
      <c r="B179" s="9" t="s">
        <v>747</v>
      </c>
      <c r="C179" s="6" t="s">
        <v>3725</v>
      </c>
      <c r="D179" s="106"/>
      <c r="E179" s="107"/>
      <c r="F179" s="108"/>
      <c r="G179" s="198"/>
      <c r="H179" s="199"/>
      <c r="I179" s="199"/>
      <c r="J179" s="200"/>
      <c r="K179" s="59"/>
      <c r="L179" s="119"/>
      <c r="M179" s="119"/>
      <c r="N179" s="119"/>
      <c r="O179" s="119"/>
      <c r="P179" s="119"/>
      <c r="Q179" s="132"/>
      <c r="R179" s="132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106"/>
      <c r="AH179" s="122"/>
      <c r="AI179" s="134"/>
      <c r="AJ179" s="138"/>
      <c r="AK179" s="202" t="s">
        <v>1387</v>
      </c>
      <c r="AL179" s="140" t="s">
        <v>1220</v>
      </c>
      <c r="AM179" s="44" t="s">
        <v>1217</v>
      </c>
      <c r="AN179" s="135">
        <v>0.7</v>
      </c>
      <c r="AO179" s="205"/>
      <c r="AP179" s="134"/>
      <c r="AQ179" s="138"/>
      <c r="AR179" s="81">
        <f>ROUND(ROUND(Q176*$AI$20,0)*AN179,0)-AP178</f>
        <v>210</v>
      </c>
      <c r="AS179" s="10"/>
    </row>
    <row r="180" spans="1:45" ht="14.1" x14ac:dyDescent="0.3">
      <c r="A180" s="7">
        <v>71</v>
      </c>
      <c r="B180" s="9" t="s">
        <v>746</v>
      </c>
      <c r="C180" s="6" t="s">
        <v>3724</v>
      </c>
      <c r="D180" s="106"/>
      <c r="E180" s="107"/>
      <c r="F180" s="108"/>
      <c r="G180" s="198"/>
      <c r="H180" s="199"/>
      <c r="I180" s="199"/>
      <c r="J180" s="200"/>
      <c r="K180" s="59"/>
      <c r="L180" s="119"/>
      <c r="M180" s="119"/>
      <c r="N180" s="119"/>
      <c r="O180" s="119"/>
      <c r="P180" s="119"/>
      <c r="Q180" s="132"/>
      <c r="R180" s="132"/>
      <c r="S180" s="1"/>
      <c r="T180" s="38"/>
      <c r="U180" s="39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71"/>
      <c r="AG180" s="106"/>
      <c r="AH180" s="122"/>
      <c r="AI180" s="134"/>
      <c r="AJ180" s="138"/>
      <c r="AK180" s="203"/>
      <c r="AL180" s="40" t="s">
        <v>1219</v>
      </c>
      <c r="AM180" s="46" t="s">
        <v>1217</v>
      </c>
      <c r="AN180" s="128">
        <v>0.5</v>
      </c>
      <c r="AO180" s="206"/>
      <c r="AP180" s="127"/>
      <c r="AQ180" s="136"/>
      <c r="AR180" s="81">
        <f>ROUND(ROUND(Q176*$AI$20,0)*AN180,0)-AP178</f>
        <v>149</v>
      </c>
      <c r="AS180" s="10"/>
    </row>
    <row r="181" spans="1:45" ht="14.1" x14ac:dyDescent="0.3">
      <c r="A181" s="7">
        <v>71</v>
      </c>
      <c r="B181" s="9">
        <v>8593</v>
      </c>
      <c r="C181" s="6" t="s">
        <v>3723</v>
      </c>
      <c r="D181" s="106"/>
      <c r="E181" s="107"/>
      <c r="F181" s="108"/>
      <c r="G181" s="198"/>
      <c r="H181" s="199"/>
      <c r="I181" s="199"/>
      <c r="J181" s="200"/>
      <c r="K181" s="39"/>
      <c r="L181" s="1"/>
      <c r="M181" s="1"/>
      <c r="N181" s="1"/>
      <c r="O181" s="1"/>
      <c r="P181" s="1"/>
      <c r="Q181" s="119"/>
      <c r="R181" s="119"/>
      <c r="S181" s="119"/>
      <c r="T181" s="38"/>
      <c r="U181" s="140" t="s">
        <v>1393</v>
      </c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141"/>
      <c r="AG181" s="61"/>
      <c r="AH181" s="51"/>
      <c r="AI181" s="51"/>
      <c r="AJ181" s="71"/>
      <c r="AK181" s="140"/>
      <c r="AL181" s="55"/>
      <c r="AM181" s="44"/>
      <c r="AN181" s="135"/>
      <c r="AO181" s="135"/>
      <c r="AP181" s="135"/>
      <c r="AQ181" s="137"/>
      <c r="AR181" s="81">
        <f>ROUND(ROUND(Q176*AD182,0)*$AI$20,0)</f>
        <v>296</v>
      </c>
      <c r="AS181" s="10"/>
    </row>
    <row r="182" spans="1:45" ht="14.1" x14ac:dyDescent="0.3">
      <c r="A182" s="7">
        <v>71</v>
      </c>
      <c r="B182" s="9">
        <v>8594</v>
      </c>
      <c r="C182" s="6" t="s">
        <v>3722</v>
      </c>
      <c r="D182" s="106"/>
      <c r="E182" s="107"/>
      <c r="F182" s="108"/>
      <c r="G182" s="39"/>
      <c r="H182" s="1"/>
      <c r="I182" s="1"/>
      <c r="J182" s="38"/>
      <c r="K182" s="59"/>
      <c r="L182" s="119"/>
      <c r="M182" s="119"/>
      <c r="N182" s="119"/>
      <c r="O182" s="119"/>
      <c r="P182" s="1"/>
      <c r="Q182" s="119"/>
      <c r="R182" s="119"/>
      <c r="S182" s="119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61"/>
      <c r="AH182" s="51"/>
      <c r="AI182" s="51"/>
      <c r="AJ182" s="71"/>
      <c r="AK182" s="202" t="s">
        <v>1387</v>
      </c>
      <c r="AL182" s="140" t="s">
        <v>1220</v>
      </c>
      <c r="AM182" s="44" t="s">
        <v>1217</v>
      </c>
      <c r="AN182" s="135">
        <v>0.7</v>
      </c>
      <c r="AO182" s="135"/>
      <c r="AP182" s="135"/>
      <c r="AQ182" s="137"/>
      <c r="AR182" s="81">
        <f>ROUND(ROUND(ROUND(Q176*AD182:AD182,0)*$AI$20,0)*AN182,0)</f>
        <v>207</v>
      </c>
      <c r="AS182" s="10"/>
    </row>
    <row r="183" spans="1:45" ht="14.1" x14ac:dyDescent="0.3">
      <c r="A183" s="7">
        <v>71</v>
      </c>
      <c r="B183" s="9" t="s">
        <v>745</v>
      </c>
      <c r="C183" s="6" t="s">
        <v>3721</v>
      </c>
      <c r="D183" s="106"/>
      <c r="E183" s="107"/>
      <c r="F183" s="108"/>
      <c r="G183" s="39"/>
      <c r="H183" s="1"/>
      <c r="I183" s="1"/>
      <c r="J183" s="38"/>
      <c r="K183" s="59"/>
      <c r="L183" s="119"/>
      <c r="M183" s="119"/>
      <c r="N183" s="119"/>
      <c r="O183" s="119"/>
      <c r="P183" s="119"/>
      <c r="Q183" s="132"/>
      <c r="R183" s="132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106"/>
      <c r="AH183" s="122"/>
      <c r="AI183" s="134"/>
      <c r="AJ183" s="138"/>
      <c r="AK183" s="203"/>
      <c r="AL183" s="40" t="s">
        <v>1219</v>
      </c>
      <c r="AM183" s="46" t="s">
        <v>1217</v>
      </c>
      <c r="AN183" s="128">
        <v>0.5</v>
      </c>
      <c r="AO183" s="135"/>
      <c r="AP183" s="135"/>
      <c r="AQ183" s="137"/>
      <c r="AR183" s="81">
        <f>ROUND(ROUND(ROUND(Q176*AD182,0)*$AI$20,0)*AN183,0)</f>
        <v>148</v>
      </c>
      <c r="AS183" s="10"/>
    </row>
    <row r="184" spans="1:45" ht="14.1" x14ac:dyDescent="0.3">
      <c r="A184" s="7">
        <v>71</v>
      </c>
      <c r="B184" s="9" t="s">
        <v>744</v>
      </c>
      <c r="C184" s="6" t="s">
        <v>3720</v>
      </c>
      <c r="D184" s="106"/>
      <c r="E184" s="107"/>
      <c r="F184" s="108"/>
      <c r="G184" s="39"/>
      <c r="H184" s="1"/>
      <c r="I184" s="1"/>
      <c r="J184" s="38"/>
      <c r="K184" s="59"/>
      <c r="L184" s="119"/>
      <c r="M184" s="119"/>
      <c r="N184" s="119"/>
      <c r="O184" s="119"/>
      <c r="P184" s="119"/>
      <c r="Q184" s="132"/>
      <c r="R184" s="132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106"/>
      <c r="AH184" s="122"/>
      <c r="AI184" s="134"/>
      <c r="AJ184" s="138"/>
      <c r="AK184" s="140"/>
      <c r="AL184" s="55"/>
      <c r="AM184" s="44"/>
      <c r="AN184" s="135"/>
      <c r="AO184" s="204" t="s">
        <v>1218</v>
      </c>
      <c r="AP184" s="44">
        <v>5</v>
      </c>
      <c r="AQ184" s="161" t="s">
        <v>1385</v>
      </c>
      <c r="AR184" s="81">
        <f>ROUND(ROUND(Q176*AD182,0)*$AI$20,0)-AP184</f>
        <v>291</v>
      </c>
      <c r="AS184" s="10"/>
    </row>
    <row r="185" spans="1:45" ht="14.1" x14ac:dyDescent="0.3">
      <c r="A185" s="7">
        <v>71</v>
      </c>
      <c r="B185" s="9" t="s">
        <v>743</v>
      </c>
      <c r="C185" s="6" t="s">
        <v>3719</v>
      </c>
      <c r="D185" s="106"/>
      <c r="E185" s="107"/>
      <c r="F185" s="108"/>
      <c r="G185" s="39"/>
      <c r="H185" s="1"/>
      <c r="I185" s="1"/>
      <c r="J185" s="38"/>
      <c r="K185" s="59"/>
      <c r="L185" s="119"/>
      <c r="M185" s="119"/>
      <c r="N185" s="119"/>
      <c r="O185" s="119"/>
      <c r="P185" s="119"/>
      <c r="Q185" s="132"/>
      <c r="R185" s="132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106"/>
      <c r="AH185" s="122"/>
      <c r="AI185" s="134"/>
      <c r="AJ185" s="138"/>
      <c r="AK185" s="202" t="s">
        <v>1387</v>
      </c>
      <c r="AL185" s="140" t="s">
        <v>1220</v>
      </c>
      <c r="AM185" s="44" t="s">
        <v>1217</v>
      </c>
      <c r="AN185" s="135">
        <v>0.7</v>
      </c>
      <c r="AO185" s="205"/>
      <c r="AP185" s="134"/>
      <c r="AQ185" s="138"/>
      <c r="AR185" s="81">
        <f>ROUND(ROUND(ROUND(Q176*AD182,0)*$AI$20,0)*AN185,0)-AP184</f>
        <v>202</v>
      </c>
      <c r="AS185" s="10"/>
    </row>
    <row r="186" spans="1:45" ht="14.1" x14ac:dyDescent="0.3">
      <c r="A186" s="7">
        <v>71</v>
      </c>
      <c r="B186" s="9" t="s">
        <v>742</v>
      </c>
      <c r="C186" s="6" t="s">
        <v>3718</v>
      </c>
      <c r="D186" s="106"/>
      <c r="E186" s="107"/>
      <c r="F186" s="108"/>
      <c r="G186" s="39"/>
      <c r="H186" s="1"/>
      <c r="I186" s="1"/>
      <c r="J186" s="38"/>
      <c r="K186" s="67"/>
      <c r="L186" s="65"/>
      <c r="M186" s="65"/>
      <c r="N186" s="65"/>
      <c r="O186" s="65"/>
      <c r="P186" s="65"/>
      <c r="Q186" s="23"/>
      <c r="R186" s="23"/>
      <c r="S186" s="4"/>
      <c r="T186" s="17"/>
      <c r="U186" s="3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139"/>
      <c r="AG186" s="106"/>
      <c r="AH186" s="122"/>
      <c r="AI186" s="134"/>
      <c r="AJ186" s="138"/>
      <c r="AK186" s="203"/>
      <c r="AL186" s="40" t="s">
        <v>1219</v>
      </c>
      <c r="AM186" s="46" t="s">
        <v>1217</v>
      </c>
      <c r="AN186" s="128">
        <v>0.5</v>
      </c>
      <c r="AO186" s="206"/>
      <c r="AP186" s="127"/>
      <c r="AQ186" s="136"/>
      <c r="AR186" s="81">
        <f>ROUND(ROUND(ROUND(Q176*AD182,0)*$AI$20,0)*AN186,0)-AP184</f>
        <v>143</v>
      </c>
      <c r="AS186" s="10"/>
    </row>
    <row r="187" spans="1:45" ht="14.1" x14ac:dyDescent="0.3">
      <c r="A187" s="7">
        <v>71</v>
      </c>
      <c r="B187" s="9">
        <v>8595</v>
      </c>
      <c r="C187" s="6" t="s">
        <v>3717</v>
      </c>
      <c r="D187" s="106"/>
      <c r="E187" s="107"/>
      <c r="F187" s="108"/>
      <c r="G187" s="39"/>
      <c r="H187" s="1"/>
      <c r="I187" s="1"/>
      <c r="J187" s="58"/>
      <c r="K187" s="1" t="s">
        <v>1273</v>
      </c>
      <c r="L187" s="119"/>
      <c r="M187" s="119"/>
      <c r="N187" s="119"/>
      <c r="O187" s="119"/>
      <c r="P187" s="119"/>
      <c r="Q187" s="119"/>
      <c r="R187" s="119"/>
      <c r="S187" s="1"/>
      <c r="T187" s="38"/>
      <c r="U187" s="39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62"/>
      <c r="AG187" s="63"/>
      <c r="AH187" s="132"/>
      <c r="AI187" s="132"/>
      <c r="AJ187" s="62"/>
      <c r="AK187" s="172"/>
      <c r="AL187" s="45"/>
      <c r="AM187" s="54"/>
      <c r="AN187" s="174"/>
      <c r="AO187" s="174"/>
      <c r="AP187" s="174"/>
      <c r="AQ187" s="173"/>
      <c r="AR187" s="81">
        <f>ROUND(Q188*$AI$20,0)</f>
        <v>307</v>
      </c>
      <c r="AS187" s="10"/>
    </row>
    <row r="188" spans="1:45" ht="14.1" x14ac:dyDescent="0.3">
      <c r="A188" s="7">
        <v>71</v>
      </c>
      <c r="B188" s="9">
        <v>8596</v>
      </c>
      <c r="C188" s="6" t="s">
        <v>3716</v>
      </c>
      <c r="D188" s="106"/>
      <c r="E188" s="107"/>
      <c r="F188" s="108"/>
      <c r="G188" s="39"/>
      <c r="H188" s="1"/>
      <c r="I188" s="1"/>
      <c r="J188" s="58"/>
      <c r="K188" s="59"/>
      <c r="L188" s="119"/>
      <c r="M188" s="119"/>
      <c r="N188" s="119"/>
      <c r="O188" s="119"/>
      <c r="P188" s="119"/>
      <c r="Q188" s="208">
        <f>'26障害児入所施設(基本３) '!$Q$188</f>
        <v>438</v>
      </c>
      <c r="R188" s="208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61"/>
      <c r="AH188" s="51"/>
      <c r="AI188" s="51"/>
      <c r="AJ188" s="71"/>
      <c r="AK188" s="202" t="s">
        <v>1387</v>
      </c>
      <c r="AL188" s="140" t="s">
        <v>1223</v>
      </c>
      <c r="AM188" s="44" t="s">
        <v>1225</v>
      </c>
      <c r="AN188" s="135">
        <v>0.7</v>
      </c>
      <c r="AO188" s="135"/>
      <c r="AP188" s="135"/>
      <c r="AQ188" s="137"/>
      <c r="AR188" s="81">
        <f>ROUND(ROUND(Q188*$AI$20,0)*AN188,0)</f>
        <v>215</v>
      </c>
      <c r="AS188" s="10"/>
    </row>
    <row r="189" spans="1:45" ht="14.1" x14ac:dyDescent="0.3">
      <c r="A189" s="7">
        <v>71</v>
      </c>
      <c r="B189" s="9" t="s">
        <v>741</v>
      </c>
      <c r="C189" s="6" t="s">
        <v>3715</v>
      </c>
      <c r="D189" s="106"/>
      <c r="E189" s="107"/>
      <c r="F189" s="108"/>
      <c r="G189" s="39"/>
      <c r="H189" s="1"/>
      <c r="I189" s="1"/>
      <c r="J189" s="38"/>
      <c r="K189" s="59"/>
      <c r="L189" s="119"/>
      <c r="M189" s="119"/>
      <c r="N189" s="119"/>
      <c r="O189" s="119"/>
      <c r="P189" s="119"/>
      <c r="Q189" s="132"/>
      <c r="R189" s="132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106"/>
      <c r="AH189" s="122"/>
      <c r="AI189" s="134"/>
      <c r="AJ189" s="138"/>
      <c r="AK189" s="203"/>
      <c r="AL189" s="40" t="s">
        <v>1222</v>
      </c>
      <c r="AM189" s="46" t="s">
        <v>1225</v>
      </c>
      <c r="AN189" s="128">
        <v>0.5</v>
      </c>
      <c r="AO189" s="135"/>
      <c r="AP189" s="135"/>
      <c r="AQ189" s="137"/>
      <c r="AR189" s="81">
        <f>ROUND(ROUND(Q188*$AI$20,0)*AN189,0)</f>
        <v>154</v>
      </c>
      <c r="AS189" s="10"/>
    </row>
    <row r="190" spans="1:45" ht="14.1" x14ac:dyDescent="0.3">
      <c r="A190" s="7">
        <v>71</v>
      </c>
      <c r="B190" s="9" t="s">
        <v>740</v>
      </c>
      <c r="C190" s="6" t="s">
        <v>3714</v>
      </c>
      <c r="D190" s="106"/>
      <c r="E190" s="107"/>
      <c r="F190" s="108"/>
      <c r="G190" s="39"/>
      <c r="H190" s="1"/>
      <c r="I190" s="1"/>
      <c r="J190" s="38"/>
      <c r="K190" s="59"/>
      <c r="L190" s="119"/>
      <c r="M190" s="119"/>
      <c r="N190" s="119"/>
      <c r="O190" s="119"/>
      <c r="P190" s="119"/>
      <c r="Q190" s="132"/>
      <c r="R190" s="132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106"/>
      <c r="AH190" s="122"/>
      <c r="AI190" s="134"/>
      <c r="AJ190" s="138"/>
      <c r="AK190" s="140"/>
      <c r="AL190" s="55"/>
      <c r="AM190" s="44"/>
      <c r="AN190" s="135"/>
      <c r="AO190" s="204" t="s">
        <v>1218</v>
      </c>
      <c r="AP190" s="44">
        <v>5</v>
      </c>
      <c r="AQ190" s="161" t="s">
        <v>1385</v>
      </c>
      <c r="AR190" s="81">
        <f>ROUND(Q188*$AI$20,0)-AP190</f>
        <v>302</v>
      </c>
      <c r="AS190" s="10"/>
    </row>
    <row r="191" spans="1:45" ht="14.1" x14ac:dyDescent="0.3">
      <c r="A191" s="7">
        <v>71</v>
      </c>
      <c r="B191" s="9" t="s">
        <v>739</v>
      </c>
      <c r="C191" s="6" t="s">
        <v>3713</v>
      </c>
      <c r="D191" s="106"/>
      <c r="E191" s="107"/>
      <c r="F191" s="108"/>
      <c r="G191" s="39"/>
      <c r="H191" s="1"/>
      <c r="I191" s="1"/>
      <c r="J191" s="38"/>
      <c r="K191" s="59"/>
      <c r="L191" s="119"/>
      <c r="M191" s="119"/>
      <c r="N191" s="119"/>
      <c r="O191" s="119"/>
      <c r="P191" s="119"/>
      <c r="Q191" s="132"/>
      <c r="R191" s="132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106"/>
      <c r="AH191" s="122"/>
      <c r="AI191" s="134"/>
      <c r="AJ191" s="138"/>
      <c r="AK191" s="202" t="s">
        <v>1387</v>
      </c>
      <c r="AL191" s="140" t="s">
        <v>1223</v>
      </c>
      <c r="AM191" s="44" t="s">
        <v>1225</v>
      </c>
      <c r="AN191" s="135">
        <v>0.7</v>
      </c>
      <c r="AO191" s="205"/>
      <c r="AP191" s="134"/>
      <c r="AQ191" s="138"/>
      <c r="AR191" s="81">
        <f>ROUND(ROUND(Q188*$AI$20,0)*AN191,0)-AP190</f>
        <v>210</v>
      </c>
      <c r="AS191" s="10"/>
    </row>
    <row r="192" spans="1:45" ht="14.1" x14ac:dyDescent="0.3">
      <c r="A192" s="7">
        <v>71</v>
      </c>
      <c r="B192" s="9" t="s">
        <v>738</v>
      </c>
      <c r="C192" s="6" t="s">
        <v>3712</v>
      </c>
      <c r="D192" s="106"/>
      <c r="E192" s="107"/>
      <c r="F192" s="108"/>
      <c r="G192" s="39"/>
      <c r="H192" s="1"/>
      <c r="I192" s="1"/>
      <c r="J192" s="38"/>
      <c r="K192" s="59"/>
      <c r="L192" s="119"/>
      <c r="M192" s="119"/>
      <c r="N192" s="119"/>
      <c r="O192" s="119"/>
      <c r="P192" s="119"/>
      <c r="Q192" s="132"/>
      <c r="R192" s="132"/>
      <c r="S192" s="1"/>
      <c r="T192" s="38"/>
      <c r="U192" s="37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39"/>
      <c r="AG192" s="106"/>
      <c r="AH192" s="122"/>
      <c r="AI192" s="134"/>
      <c r="AJ192" s="138"/>
      <c r="AK192" s="203"/>
      <c r="AL192" s="40" t="s">
        <v>1222</v>
      </c>
      <c r="AM192" s="46" t="s">
        <v>1225</v>
      </c>
      <c r="AN192" s="128">
        <v>0.5</v>
      </c>
      <c r="AO192" s="206"/>
      <c r="AP192" s="127"/>
      <c r="AQ192" s="136"/>
      <c r="AR192" s="81">
        <f>ROUND(ROUND(Q188*$AI$20,0)*AN192,0)-AP190</f>
        <v>149</v>
      </c>
      <c r="AS192" s="10"/>
    </row>
    <row r="193" spans="1:45" ht="14.1" x14ac:dyDescent="0.3">
      <c r="A193" s="7">
        <v>71</v>
      </c>
      <c r="B193" s="9">
        <v>8597</v>
      </c>
      <c r="C193" s="6" t="s">
        <v>3711</v>
      </c>
      <c r="D193" s="106"/>
      <c r="E193" s="107"/>
      <c r="F193" s="108"/>
      <c r="G193" s="39"/>
      <c r="H193" s="1"/>
      <c r="I193" s="1"/>
      <c r="J193" s="58"/>
      <c r="K193" s="59"/>
      <c r="L193" s="119"/>
      <c r="M193" s="119"/>
      <c r="N193" s="119"/>
      <c r="O193" s="119"/>
      <c r="P193" s="119"/>
      <c r="Q193" s="133"/>
      <c r="R193" s="133"/>
      <c r="S193" s="1"/>
      <c r="T193" s="38"/>
      <c r="U193" s="61" t="s">
        <v>1393</v>
      </c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71"/>
      <c r="AG193" s="61"/>
      <c r="AH193" s="51"/>
      <c r="AI193" s="51"/>
      <c r="AJ193" s="71"/>
      <c r="AK193" s="140"/>
      <c r="AL193" s="55"/>
      <c r="AM193" s="44"/>
      <c r="AN193" s="135"/>
      <c r="AO193" s="135"/>
      <c r="AP193" s="135"/>
      <c r="AQ193" s="137"/>
      <c r="AR193" s="81">
        <f>ROUND(ROUND(Q188*AD194,0)*$AI$20,0)</f>
        <v>296</v>
      </c>
      <c r="AS193" s="10"/>
    </row>
    <row r="194" spans="1:45" ht="14.1" x14ac:dyDescent="0.3">
      <c r="A194" s="7">
        <v>71</v>
      </c>
      <c r="B194" s="9">
        <v>8598</v>
      </c>
      <c r="C194" s="6" t="s">
        <v>3710</v>
      </c>
      <c r="D194" s="106"/>
      <c r="E194" s="107"/>
      <c r="F194" s="108"/>
      <c r="G194" s="39"/>
      <c r="H194" s="1"/>
      <c r="I194" s="1"/>
      <c r="J194" s="58"/>
      <c r="K194" s="59"/>
      <c r="L194" s="119"/>
      <c r="M194" s="119"/>
      <c r="N194" s="119"/>
      <c r="O194" s="119"/>
      <c r="P194" s="119"/>
      <c r="Q194" s="133"/>
      <c r="R194" s="133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1225</v>
      </c>
      <c r="AD194" s="207">
        <v>0.96499999999999997</v>
      </c>
      <c r="AE194" s="207"/>
      <c r="AF194" s="71"/>
      <c r="AG194" s="61"/>
      <c r="AH194" s="51"/>
      <c r="AI194" s="51"/>
      <c r="AJ194" s="71"/>
      <c r="AK194" s="250" t="s">
        <v>1387</v>
      </c>
      <c r="AL194" s="140" t="s">
        <v>1223</v>
      </c>
      <c r="AM194" s="44" t="s">
        <v>1225</v>
      </c>
      <c r="AN194" s="135">
        <v>0.7</v>
      </c>
      <c r="AO194" s="135"/>
      <c r="AP194" s="135"/>
      <c r="AQ194" s="137"/>
      <c r="AR194" s="81">
        <f>ROUND(ROUND(ROUND(Q188*AD194:AD194,0)*$AI$20,0)*AN194,0)</f>
        <v>207</v>
      </c>
      <c r="AS194" s="10"/>
    </row>
    <row r="195" spans="1:45" ht="14.1" x14ac:dyDescent="0.3">
      <c r="A195" s="7">
        <v>71</v>
      </c>
      <c r="B195" s="9" t="s">
        <v>737</v>
      </c>
      <c r="C195" s="6" t="s">
        <v>3709</v>
      </c>
      <c r="D195" s="106"/>
      <c r="E195" s="107"/>
      <c r="F195" s="108"/>
      <c r="G195" s="39"/>
      <c r="H195" s="1"/>
      <c r="I195" s="1"/>
      <c r="J195" s="38"/>
      <c r="K195" s="59"/>
      <c r="L195" s="119"/>
      <c r="M195" s="119"/>
      <c r="N195" s="119"/>
      <c r="O195" s="119"/>
      <c r="P195" s="119"/>
      <c r="Q195" s="132"/>
      <c r="R195" s="132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106"/>
      <c r="AH195" s="122"/>
      <c r="AI195" s="134"/>
      <c r="AJ195" s="138"/>
      <c r="AK195" s="251"/>
      <c r="AL195" s="40" t="s">
        <v>1222</v>
      </c>
      <c r="AM195" s="46" t="s">
        <v>1225</v>
      </c>
      <c r="AN195" s="128">
        <v>0.5</v>
      </c>
      <c r="AO195" s="135"/>
      <c r="AP195" s="135"/>
      <c r="AQ195" s="137"/>
      <c r="AR195" s="81">
        <f>ROUND(ROUND(ROUND(Q188*AD194,0)*$AI$20,0)*AN195,0)</f>
        <v>148</v>
      </c>
      <c r="AS195" s="10"/>
    </row>
    <row r="196" spans="1:45" ht="14.1" x14ac:dyDescent="0.3">
      <c r="A196" s="7">
        <v>71</v>
      </c>
      <c r="B196" s="9" t="s">
        <v>736</v>
      </c>
      <c r="C196" s="6" t="s">
        <v>3708</v>
      </c>
      <c r="D196" s="106"/>
      <c r="E196" s="107"/>
      <c r="F196" s="108"/>
      <c r="G196" s="39"/>
      <c r="H196" s="1"/>
      <c r="I196" s="1"/>
      <c r="J196" s="38"/>
      <c r="K196" s="59"/>
      <c r="L196" s="119"/>
      <c r="M196" s="119"/>
      <c r="N196" s="119"/>
      <c r="O196" s="119"/>
      <c r="P196" s="119"/>
      <c r="Q196" s="132"/>
      <c r="R196" s="132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106"/>
      <c r="AH196" s="122"/>
      <c r="AI196" s="134"/>
      <c r="AJ196" s="138"/>
      <c r="AK196" s="140"/>
      <c r="AL196" s="55"/>
      <c r="AM196" s="44"/>
      <c r="AN196" s="135"/>
      <c r="AO196" s="204" t="s">
        <v>1218</v>
      </c>
      <c r="AP196" s="44">
        <v>5</v>
      </c>
      <c r="AQ196" s="161" t="s">
        <v>1385</v>
      </c>
      <c r="AR196" s="81">
        <f>ROUND(ROUND(Q188*AD194,0)*$AI$20,0)-AP196</f>
        <v>291</v>
      </c>
      <c r="AS196" s="10"/>
    </row>
    <row r="197" spans="1:45" ht="14.1" x14ac:dyDescent="0.3">
      <c r="A197" s="7">
        <v>71</v>
      </c>
      <c r="B197" s="9" t="s">
        <v>735</v>
      </c>
      <c r="C197" s="6" t="s">
        <v>3707</v>
      </c>
      <c r="D197" s="106"/>
      <c r="E197" s="107"/>
      <c r="F197" s="108"/>
      <c r="G197" s="39"/>
      <c r="H197" s="1"/>
      <c r="I197" s="1"/>
      <c r="J197" s="38"/>
      <c r="K197" s="59"/>
      <c r="L197" s="119"/>
      <c r="M197" s="119"/>
      <c r="N197" s="119"/>
      <c r="O197" s="119"/>
      <c r="P197" s="119"/>
      <c r="Q197" s="132"/>
      <c r="R197" s="132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106"/>
      <c r="AH197" s="122"/>
      <c r="AI197" s="134"/>
      <c r="AJ197" s="138"/>
      <c r="AK197" s="250" t="s">
        <v>1387</v>
      </c>
      <c r="AL197" s="140" t="s">
        <v>1223</v>
      </c>
      <c r="AM197" s="44" t="s">
        <v>1225</v>
      </c>
      <c r="AN197" s="135">
        <v>0.7</v>
      </c>
      <c r="AO197" s="205"/>
      <c r="AP197" s="134"/>
      <c r="AQ197" s="138"/>
      <c r="AR197" s="81">
        <f>ROUND(ROUND(ROUND(Q188*AD194,0)*$AI$20,0)*AN197,0)-AP196</f>
        <v>202</v>
      </c>
      <c r="AS197" s="10"/>
    </row>
    <row r="198" spans="1:45" ht="14.1" x14ac:dyDescent="0.3">
      <c r="A198" s="7">
        <v>71</v>
      </c>
      <c r="B198" s="9" t="s">
        <v>734</v>
      </c>
      <c r="C198" s="6" t="s">
        <v>3706</v>
      </c>
      <c r="D198" s="124"/>
      <c r="E198" s="125"/>
      <c r="F198" s="126"/>
      <c r="G198" s="37"/>
      <c r="H198" s="4"/>
      <c r="I198" s="4"/>
      <c r="J198" s="17"/>
      <c r="K198" s="67"/>
      <c r="L198" s="65"/>
      <c r="M198" s="65"/>
      <c r="N198" s="65"/>
      <c r="O198" s="65"/>
      <c r="P198" s="65"/>
      <c r="Q198" s="23"/>
      <c r="R198" s="23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124"/>
      <c r="AH198" s="105"/>
      <c r="AI198" s="127"/>
      <c r="AJ198" s="136"/>
      <c r="AK198" s="251"/>
      <c r="AL198" s="40" t="s">
        <v>1222</v>
      </c>
      <c r="AM198" s="46" t="s">
        <v>1225</v>
      </c>
      <c r="AN198" s="128">
        <v>0.5</v>
      </c>
      <c r="AO198" s="206"/>
      <c r="AP198" s="127"/>
      <c r="AQ198" s="136"/>
      <c r="AR198" s="90">
        <f>ROUND(ROUND(ROUND(Q188*AD194,0)*$AI$20,0)*AN198,0)-AP196</f>
        <v>143</v>
      </c>
      <c r="AS198" s="12"/>
    </row>
  </sheetData>
  <mergeCells count="139">
    <mergeCell ref="Q188:R188"/>
    <mergeCell ref="AK188:AK189"/>
    <mergeCell ref="AO190:AO192"/>
    <mergeCell ref="AK191:AK192"/>
    <mergeCell ref="AD194:AE194"/>
    <mergeCell ref="AK194:AK195"/>
    <mergeCell ref="AO196:AO198"/>
    <mergeCell ref="AK197:AK198"/>
    <mergeCell ref="G175:J181"/>
    <mergeCell ref="Q176:R176"/>
    <mergeCell ref="AK176:AK177"/>
    <mergeCell ref="AO178:AO180"/>
    <mergeCell ref="AK179:AK180"/>
    <mergeCell ref="AD182:AE182"/>
    <mergeCell ref="AK182:AK183"/>
    <mergeCell ref="AO184:AO186"/>
    <mergeCell ref="AK185:AK186"/>
    <mergeCell ref="AO160:AO162"/>
    <mergeCell ref="AK161:AK162"/>
    <mergeCell ref="Q164:R164"/>
    <mergeCell ref="AK164:AK165"/>
    <mergeCell ref="AO166:AO168"/>
    <mergeCell ref="AK167:AK168"/>
    <mergeCell ref="AD170:AE170"/>
    <mergeCell ref="AK170:AK171"/>
    <mergeCell ref="AO172:AO174"/>
    <mergeCell ref="AK173:AK174"/>
    <mergeCell ref="AO148:AO150"/>
    <mergeCell ref="AK149:AK150"/>
    <mergeCell ref="G151:J157"/>
    <mergeCell ref="Q152:R152"/>
    <mergeCell ref="AK152:AK153"/>
    <mergeCell ref="AO154:AO156"/>
    <mergeCell ref="AK155:AK156"/>
    <mergeCell ref="AD158:AE158"/>
    <mergeCell ref="AK158:AK159"/>
    <mergeCell ref="AD134:AE134"/>
    <mergeCell ref="AK134:AK135"/>
    <mergeCell ref="AO136:AO138"/>
    <mergeCell ref="AK137:AK138"/>
    <mergeCell ref="Q140:R140"/>
    <mergeCell ref="AK140:AK141"/>
    <mergeCell ref="AO142:AO144"/>
    <mergeCell ref="AK143:AK144"/>
    <mergeCell ref="AD146:AE146"/>
    <mergeCell ref="AK146:AK147"/>
    <mergeCell ref="Q116:R116"/>
    <mergeCell ref="AK116:AK117"/>
    <mergeCell ref="AO118:AO120"/>
    <mergeCell ref="AK119:AK120"/>
    <mergeCell ref="AD122:AE122"/>
    <mergeCell ref="AK122:AK123"/>
    <mergeCell ref="AO124:AO126"/>
    <mergeCell ref="AK125:AK126"/>
    <mergeCell ref="G127:J133"/>
    <mergeCell ref="Q128:R128"/>
    <mergeCell ref="AK128:AK129"/>
    <mergeCell ref="AO130:AO132"/>
    <mergeCell ref="AK131:AK132"/>
    <mergeCell ref="G103:J109"/>
    <mergeCell ref="Q104:R104"/>
    <mergeCell ref="AK104:AK105"/>
    <mergeCell ref="AO106:AO108"/>
    <mergeCell ref="AK107:AK108"/>
    <mergeCell ref="AD110:AE110"/>
    <mergeCell ref="AK110:AK111"/>
    <mergeCell ref="AO112:AO114"/>
    <mergeCell ref="AK113:AK114"/>
    <mergeCell ref="AO88:AO90"/>
    <mergeCell ref="AK89:AK90"/>
    <mergeCell ref="Q92:R92"/>
    <mergeCell ref="AK92:AK93"/>
    <mergeCell ref="AO94:AO96"/>
    <mergeCell ref="AK95:AK96"/>
    <mergeCell ref="AD98:AE98"/>
    <mergeCell ref="AK98:AK99"/>
    <mergeCell ref="AO100:AO102"/>
    <mergeCell ref="AK101:AK102"/>
    <mergeCell ref="AO76:AO78"/>
    <mergeCell ref="AK77:AK78"/>
    <mergeCell ref="G79:J85"/>
    <mergeCell ref="Q80:R80"/>
    <mergeCell ref="AK80:AK81"/>
    <mergeCell ref="AO82:AO84"/>
    <mergeCell ref="AK83:AK84"/>
    <mergeCell ref="AD86:AE86"/>
    <mergeCell ref="AK86:AK87"/>
    <mergeCell ref="AD62:AE62"/>
    <mergeCell ref="AK62:AK63"/>
    <mergeCell ref="AO64:AO66"/>
    <mergeCell ref="AK65:AK66"/>
    <mergeCell ref="Q68:R68"/>
    <mergeCell ref="AK68:AK69"/>
    <mergeCell ref="AO70:AO72"/>
    <mergeCell ref="AK71:AK72"/>
    <mergeCell ref="AD74:AE74"/>
    <mergeCell ref="AK74:AK75"/>
    <mergeCell ref="Q44:R44"/>
    <mergeCell ref="AK44:AK45"/>
    <mergeCell ref="AO46:AO48"/>
    <mergeCell ref="AK47:AK48"/>
    <mergeCell ref="AD50:AE50"/>
    <mergeCell ref="AK50:AK51"/>
    <mergeCell ref="AO52:AO54"/>
    <mergeCell ref="AK53:AK54"/>
    <mergeCell ref="G55:J61"/>
    <mergeCell ref="Q56:R56"/>
    <mergeCell ref="AK56:AK57"/>
    <mergeCell ref="AO58:AO60"/>
    <mergeCell ref="AK59:AK60"/>
    <mergeCell ref="G31:J37"/>
    <mergeCell ref="Q32:R32"/>
    <mergeCell ref="AK32:AK33"/>
    <mergeCell ref="AO34:AO36"/>
    <mergeCell ref="AK35:AK36"/>
    <mergeCell ref="AD38:AE38"/>
    <mergeCell ref="AK38:AK39"/>
    <mergeCell ref="AO40:AO42"/>
    <mergeCell ref="AK41:AK42"/>
    <mergeCell ref="Q20:R20"/>
    <mergeCell ref="AI20:AJ20"/>
    <mergeCell ref="AK20:AK21"/>
    <mergeCell ref="AO22:AO24"/>
    <mergeCell ref="AK23:AK24"/>
    <mergeCell ref="AD26:AE26"/>
    <mergeCell ref="AK26:AK27"/>
    <mergeCell ref="AO28:AO30"/>
    <mergeCell ref="AK29:AK30"/>
    <mergeCell ref="D7:F13"/>
    <mergeCell ref="G7:J13"/>
    <mergeCell ref="Q8:R8"/>
    <mergeCell ref="AG8:AJ19"/>
    <mergeCell ref="AK8:AK9"/>
    <mergeCell ref="AO10:AO12"/>
    <mergeCell ref="AK11:AK12"/>
    <mergeCell ref="AD14:AE14"/>
    <mergeCell ref="AK14:AK15"/>
    <mergeCell ref="AO16:AO18"/>
    <mergeCell ref="AK17:AK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  <rowBreaks count="1" manualBreakCount="1">
    <brk id="90" max="4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  <pageSetUpPr autoPageBreaks="0"/>
  </sheetPr>
  <dimension ref="A1:AT306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6.62890625" style="36" customWidth="1"/>
    <col min="3" max="3" width="30.62890625" style="22" customWidth="1"/>
    <col min="4" max="7" width="2.3671875" style="36" customWidth="1"/>
    <col min="8" max="16" width="2.3671875" style="22" customWidth="1"/>
    <col min="17" max="17" width="2.62890625" style="22" customWidth="1"/>
    <col min="18" max="18" width="3.47265625" style="22" customWidth="1"/>
    <col min="19" max="22" width="2.3671875" style="36" customWidth="1"/>
    <col min="23" max="30" width="2.3671875" style="52" customWidth="1"/>
    <col min="31" max="31" width="2.62890625" style="52" customWidth="1"/>
    <col min="32" max="36" width="2.3671875" style="52" customWidth="1"/>
    <col min="37" max="37" width="14.62890625" style="52" customWidth="1"/>
    <col min="38" max="38" width="25.3671875" style="52" bestFit="1" customWidth="1"/>
    <col min="39" max="39" width="2.62890625" style="52" customWidth="1"/>
    <col min="40" max="40" width="4.1015625" style="36" bestFit="1" customWidth="1"/>
    <col min="41" max="41" width="8.62890625" style="36" customWidth="1"/>
    <col min="42" max="42" width="2.1015625" style="36" bestFit="1" customWidth="1"/>
    <col min="43" max="43" width="4.89453125" style="36" bestFit="1" customWidth="1"/>
    <col min="44" max="44" width="7.62890625" style="36" customWidth="1"/>
    <col min="45" max="45" width="8.62890625" style="36" customWidth="1"/>
    <col min="46" max="46" width="2.89453125" style="36" customWidth="1"/>
    <col min="47" max="16384" width="9" style="36"/>
  </cols>
  <sheetData>
    <row r="1" spans="1:46" ht="16.5" x14ac:dyDescent="0.3">
      <c r="A1" s="35"/>
    </row>
    <row r="2" spans="1:46" ht="16.5" x14ac:dyDescent="0.3">
      <c r="A2" s="35"/>
    </row>
    <row r="3" spans="1:46" ht="16.5" x14ac:dyDescent="0.3">
      <c r="A3" s="35"/>
    </row>
    <row r="4" spans="1:46" ht="16.5" x14ac:dyDescent="0.3">
      <c r="A4" s="35"/>
      <c r="B4" s="146"/>
    </row>
    <row r="5" spans="1:46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6"/>
      <c r="AK5" s="56"/>
      <c r="AL5" s="56"/>
      <c r="AM5" s="56"/>
      <c r="AN5" s="54"/>
      <c r="AO5" s="54"/>
      <c r="AP5" s="54"/>
      <c r="AQ5" s="54"/>
      <c r="AR5" s="20" t="s">
        <v>850</v>
      </c>
      <c r="AS5" s="20" t="s">
        <v>849</v>
      </c>
      <c r="AT5" s="119"/>
    </row>
    <row r="6" spans="1:4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5"/>
      <c r="AO6" s="65"/>
      <c r="AP6" s="65"/>
      <c r="AQ6" s="65"/>
      <c r="AR6" s="16" t="s">
        <v>1</v>
      </c>
      <c r="AS6" s="16" t="s">
        <v>0</v>
      </c>
      <c r="AT6" s="119"/>
    </row>
    <row r="7" spans="1:46" ht="14.1" x14ac:dyDescent="0.3">
      <c r="A7" s="7">
        <v>71</v>
      </c>
      <c r="B7" s="27">
        <v>8601</v>
      </c>
      <c r="C7" s="6" t="s">
        <v>4197</v>
      </c>
      <c r="D7" s="195" t="s">
        <v>1283</v>
      </c>
      <c r="E7" s="196"/>
      <c r="F7" s="197"/>
      <c r="G7" s="42" t="s">
        <v>1264</v>
      </c>
      <c r="H7" s="30"/>
      <c r="I7" s="30"/>
      <c r="J7" s="43"/>
      <c r="K7" s="30" t="s">
        <v>1247</v>
      </c>
      <c r="L7" s="30"/>
      <c r="M7" s="30"/>
      <c r="N7" s="30"/>
      <c r="O7" s="30"/>
      <c r="P7" s="30"/>
      <c r="Q7" s="30"/>
      <c r="R7" s="30"/>
      <c r="S7" s="30"/>
      <c r="T7" s="43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63"/>
      <c r="AH7" s="132"/>
      <c r="AI7" s="132"/>
      <c r="AJ7" s="62"/>
      <c r="AK7" s="172"/>
      <c r="AL7" s="45"/>
      <c r="AM7" s="54"/>
      <c r="AN7" s="54"/>
      <c r="AO7" s="54"/>
      <c r="AP7" s="54"/>
      <c r="AQ7" s="68"/>
      <c r="AR7" s="81">
        <f>ROUND(Q8*$AI$20,0)</f>
        <v>738</v>
      </c>
      <c r="AS7" s="10" t="s">
        <v>1251</v>
      </c>
    </row>
    <row r="8" spans="1:46" ht="14.1" x14ac:dyDescent="0.3">
      <c r="A8" s="7">
        <v>71</v>
      </c>
      <c r="B8" s="27">
        <v>8602</v>
      </c>
      <c r="C8" s="6" t="s">
        <v>4196</v>
      </c>
      <c r="D8" s="198"/>
      <c r="E8" s="199"/>
      <c r="F8" s="200"/>
      <c r="G8" s="39"/>
      <c r="H8" s="1"/>
      <c r="I8" s="1"/>
      <c r="J8" s="38"/>
      <c r="K8" s="39" t="s">
        <v>1246</v>
      </c>
      <c r="L8" s="1"/>
      <c r="M8" s="1"/>
      <c r="N8" s="1"/>
      <c r="O8" s="1"/>
      <c r="P8" s="1"/>
      <c r="Q8" s="201">
        <f>'26障害児入所施設(基本４)'!$Q$8</f>
        <v>1054</v>
      </c>
      <c r="R8" s="201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198" t="s">
        <v>854</v>
      </c>
      <c r="AH8" s="199"/>
      <c r="AI8" s="199"/>
      <c r="AJ8" s="200"/>
      <c r="AK8" s="202" t="s">
        <v>1387</v>
      </c>
      <c r="AL8" s="140" t="s">
        <v>1220</v>
      </c>
      <c r="AM8" s="44" t="s">
        <v>1217</v>
      </c>
      <c r="AN8" s="135">
        <v>0.7</v>
      </c>
      <c r="AO8" s="135"/>
      <c r="AP8" s="135"/>
      <c r="AQ8" s="137"/>
      <c r="AR8" s="81">
        <f>ROUND(ROUND(Q8*$AI$20,0)*AN8,0)</f>
        <v>517</v>
      </c>
      <c r="AS8" s="10"/>
    </row>
    <row r="9" spans="1:46" ht="14.1" x14ac:dyDescent="0.3">
      <c r="A9" s="7">
        <v>71</v>
      </c>
      <c r="B9" s="27" t="s">
        <v>733</v>
      </c>
      <c r="C9" s="6" t="s">
        <v>4195</v>
      </c>
      <c r="D9" s="198"/>
      <c r="E9" s="199"/>
      <c r="F9" s="200"/>
      <c r="G9" s="39"/>
      <c r="H9" s="1"/>
      <c r="I9" s="1"/>
      <c r="J9" s="38"/>
      <c r="K9" s="39"/>
      <c r="L9" s="1"/>
      <c r="M9" s="1"/>
      <c r="N9" s="1"/>
      <c r="O9" s="1"/>
      <c r="P9" s="1"/>
      <c r="Q9" s="171"/>
      <c r="R9" s="171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198"/>
      <c r="AH9" s="199"/>
      <c r="AI9" s="199"/>
      <c r="AJ9" s="200"/>
      <c r="AK9" s="203"/>
      <c r="AL9" s="40" t="s">
        <v>1219</v>
      </c>
      <c r="AM9" s="46" t="s">
        <v>1217</v>
      </c>
      <c r="AN9" s="128">
        <v>0.5</v>
      </c>
      <c r="AO9" s="135"/>
      <c r="AP9" s="135"/>
      <c r="AQ9" s="137"/>
      <c r="AR9" s="81">
        <f>ROUND(ROUND(Q8*$AI$20,0)*AN9,0)</f>
        <v>369</v>
      </c>
      <c r="AS9" s="10"/>
    </row>
    <row r="10" spans="1:46" ht="14.1" x14ac:dyDescent="0.3">
      <c r="A10" s="7">
        <v>71</v>
      </c>
      <c r="B10" s="27" t="s">
        <v>732</v>
      </c>
      <c r="C10" s="6" t="s">
        <v>4194</v>
      </c>
      <c r="D10" s="198"/>
      <c r="E10" s="199"/>
      <c r="F10" s="200"/>
      <c r="G10" s="39"/>
      <c r="H10" s="1"/>
      <c r="I10" s="1"/>
      <c r="J10" s="38"/>
      <c r="K10" s="39"/>
      <c r="L10" s="1"/>
      <c r="M10" s="1"/>
      <c r="N10" s="1"/>
      <c r="O10" s="1"/>
      <c r="P10" s="1"/>
      <c r="Q10" s="171"/>
      <c r="R10" s="171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98"/>
      <c r="AH10" s="199"/>
      <c r="AI10" s="199"/>
      <c r="AJ10" s="200"/>
      <c r="AK10" s="140"/>
      <c r="AL10" s="55"/>
      <c r="AM10" s="44"/>
      <c r="AN10" s="135"/>
      <c r="AO10" s="204" t="s">
        <v>1218</v>
      </c>
      <c r="AP10" s="44">
        <v>5</v>
      </c>
      <c r="AQ10" s="161" t="s">
        <v>1385</v>
      </c>
      <c r="AR10" s="81">
        <f>ROUND(Q8*$AI$20,0)-AP10</f>
        <v>733</v>
      </c>
      <c r="AS10" s="10"/>
    </row>
    <row r="11" spans="1:46" ht="14.1" x14ac:dyDescent="0.3">
      <c r="A11" s="7">
        <v>71</v>
      </c>
      <c r="B11" s="27" t="s">
        <v>731</v>
      </c>
      <c r="C11" s="6" t="s">
        <v>4193</v>
      </c>
      <c r="D11" s="198"/>
      <c r="E11" s="199"/>
      <c r="F11" s="200"/>
      <c r="G11" s="39"/>
      <c r="H11" s="1"/>
      <c r="I11" s="1"/>
      <c r="J11" s="38"/>
      <c r="K11" s="39"/>
      <c r="L11" s="1"/>
      <c r="M11" s="1"/>
      <c r="N11" s="1"/>
      <c r="O11" s="1"/>
      <c r="P11" s="1"/>
      <c r="Q11" s="171"/>
      <c r="R11" s="171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198"/>
      <c r="AH11" s="199"/>
      <c r="AI11" s="199"/>
      <c r="AJ11" s="200"/>
      <c r="AK11" s="202" t="s">
        <v>1387</v>
      </c>
      <c r="AL11" s="140" t="s">
        <v>1220</v>
      </c>
      <c r="AM11" s="44" t="s">
        <v>1217</v>
      </c>
      <c r="AN11" s="135">
        <v>0.7</v>
      </c>
      <c r="AO11" s="205"/>
      <c r="AP11" s="134"/>
      <c r="AQ11" s="138"/>
      <c r="AR11" s="81">
        <f>ROUND(ROUND(Q8*$AI$20,0)*AN11,0)-AP10</f>
        <v>512</v>
      </c>
      <c r="AS11" s="10"/>
    </row>
    <row r="12" spans="1:46" ht="14.1" x14ac:dyDescent="0.3">
      <c r="A12" s="7">
        <v>71</v>
      </c>
      <c r="B12" s="27" t="s">
        <v>730</v>
      </c>
      <c r="C12" s="6" t="s">
        <v>4192</v>
      </c>
      <c r="D12" s="198"/>
      <c r="E12" s="199"/>
      <c r="F12" s="200"/>
      <c r="G12" s="39"/>
      <c r="H12" s="1"/>
      <c r="I12" s="1"/>
      <c r="J12" s="38"/>
      <c r="K12" s="39"/>
      <c r="L12" s="1"/>
      <c r="M12" s="1"/>
      <c r="N12" s="1"/>
      <c r="O12" s="1"/>
      <c r="P12" s="1"/>
      <c r="Q12" s="171"/>
      <c r="R12" s="171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198"/>
      <c r="AH12" s="199"/>
      <c r="AI12" s="199"/>
      <c r="AJ12" s="200"/>
      <c r="AK12" s="203"/>
      <c r="AL12" s="40" t="s">
        <v>1219</v>
      </c>
      <c r="AM12" s="46" t="s">
        <v>1217</v>
      </c>
      <c r="AN12" s="128">
        <v>0.5</v>
      </c>
      <c r="AO12" s="206"/>
      <c r="AP12" s="127"/>
      <c r="AQ12" s="136"/>
      <c r="AR12" s="81">
        <f>ROUND(ROUND(Q8*$AI$20,0)*AN12,0)-AP10</f>
        <v>364</v>
      </c>
      <c r="AS12" s="10"/>
    </row>
    <row r="13" spans="1:46" ht="14.25" customHeight="1" x14ac:dyDescent="0.3">
      <c r="A13" s="7">
        <v>71</v>
      </c>
      <c r="B13" s="27">
        <v>8603</v>
      </c>
      <c r="C13" s="6" t="s">
        <v>4191</v>
      </c>
      <c r="D13" s="198"/>
      <c r="E13" s="199"/>
      <c r="F13" s="200"/>
      <c r="G13" s="39"/>
      <c r="H13" s="1"/>
      <c r="I13" s="1"/>
      <c r="J13" s="38"/>
      <c r="K13" s="39"/>
      <c r="L13" s="1"/>
      <c r="M13" s="1"/>
      <c r="N13" s="1"/>
      <c r="O13" s="1"/>
      <c r="P13" s="1"/>
      <c r="Q13" s="177"/>
      <c r="R13" s="177"/>
      <c r="S13" s="119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98"/>
      <c r="AH13" s="199"/>
      <c r="AI13" s="199"/>
      <c r="AJ13" s="200"/>
      <c r="AK13" s="140"/>
      <c r="AL13" s="55"/>
      <c r="AM13" s="44"/>
      <c r="AN13" s="135"/>
      <c r="AO13" s="135"/>
      <c r="AP13" s="135"/>
      <c r="AQ13" s="137"/>
      <c r="AR13" s="81">
        <f>ROUND(ROUND(Q8*AD14,0)*$AI$20,0)</f>
        <v>712</v>
      </c>
      <c r="AS13" s="10"/>
    </row>
    <row r="14" spans="1:46" ht="14.1" x14ac:dyDescent="0.3">
      <c r="A14" s="7">
        <v>71</v>
      </c>
      <c r="B14" s="27">
        <v>8604</v>
      </c>
      <c r="C14" s="6" t="s">
        <v>4190</v>
      </c>
      <c r="D14" s="106"/>
      <c r="E14" s="107"/>
      <c r="F14" s="108"/>
      <c r="G14" s="39"/>
      <c r="H14" s="1"/>
      <c r="I14" s="1"/>
      <c r="J14" s="38"/>
      <c r="K14" s="59"/>
      <c r="L14" s="119"/>
      <c r="M14" s="119"/>
      <c r="N14" s="119"/>
      <c r="O14" s="119"/>
      <c r="P14" s="1"/>
      <c r="Q14" s="177"/>
      <c r="R14" s="177"/>
      <c r="S14" s="119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198"/>
      <c r="AH14" s="199"/>
      <c r="AI14" s="199"/>
      <c r="AJ14" s="200"/>
      <c r="AK14" s="202" t="s">
        <v>1387</v>
      </c>
      <c r="AL14" s="140" t="s">
        <v>1220</v>
      </c>
      <c r="AM14" s="44" t="s">
        <v>1217</v>
      </c>
      <c r="AN14" s="135">
        <v>0.7</v>
      </c>
      <c r="AO14" s="135"/>
      <c r="AP14" s="135"/>
      <c r="AQ14" s="137"/>
      <c r="AR14" s="81">
        <f>ROUND(ROUND(ROUND(Q8*AD14:AD14,0)*$AI$20,0)*AN14,0)</f>
        <v>498</v>
      </c>
      <c r="AS14" s="10"/>
    </row>
    <row r="15" spans="1:46" ht="14.1" x14ac:dyDescent="0.3">
      <c r="A15" s="7">
        <v>71</v>
      </c>
      <c r="B15" s="27" t="s">
        <v>729</v>
      </c>
      <c r="C15" s="6" t="s">
        <v>4189</v>
      </c>
      <c r="D15" s="106"/>
      <c r="E15" s="107"/>
      <c r="F15" s="108"/>
      <c r="G15" s="39"/>
      <c r="H15" s="1"/>
      <c r="I15" s="1"/>
      <c r="J15" s="38"/>
      <c r="K15" s="39"/>
      <c r="L15" s="1"/>
      <c r="M15" s="1"/>
      <c r="N15" s="1"/>
      <c r="O15" s="1"/>
      <c r="P15" s="1"/>
      <c r="Q15" s="171"/>
      <c r="R15" s="171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198"/>
      <c r="AH15" s="199"/>
      <c r="AI15" s="199"/>
      <c r="AJ15" s="200"/>
      <c r="AK15" s="203"/>
      <c r="AL15" s="40" t="s">
        <v>1219</v>
      </c>
      <c r="AM15" s="46" t="s">
        <v>1217</v>
      </c>
      <c r="AN15" s="128">
        <v>0.5</v>
      </c>
      <c r="AO15" s="135"/>
      <c r="AP15" s="135"/>
      <c r="AQ15" s="137"/>
      <c r="AR15" s="81">
        <f>ROUND(ROUND(ROUND(Q8*AD14,0)*$AI$20,0)*AN15,0)</f>
        <v>356</v>
      </c>
      <c r="AS15" s="10"/>
    </row>
    <row r="16" spans="1:46" ht="14.1" x14ac:dyDescent="0.3">
      <c r="A16" s="7">
        <v>71</v>
      </c>
      <c r="B16" s="27" t="s">
        <v>728</v>
      </c>
      <c r="C16" s="6" t="s">
        <v>4188</v>
      </c>
      <c r="D16" s="106"/>
      <c r="E16" s="107"/>
      <c r="F16" s="108"/>
      <c r="G16" s="39"/>
      <c r="H16" s="1"/>
      <c r="I16" s="1"/>
      <c r="J16" s="38"/>
      <c r="K16" s="39"/>
      <c r="L16" s="1"/>
      <c r="M16" s="1"/>
      <c r="N16" s="1"/>
      <c r="O16" s="1"/>
      <c r="P16" s="1"/>
      <c r="Q16" s="171"/>
      <c r="R16" s="171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98"/>
      <c r="AH16" s="199"/>
      <c r="AI16" s="199"/>
      <c r="AJ16" s="200"/>
      <c r="AK16" s="140"/>
      <c r="AL16" s="55"/>
      <c r="AM16" s="44"/>
      <c r="AN16" s="135"/>
      <c r="AO16" s="204" t="s">
        <v>1218</v>
      </c>
      <c r="AP16" s="44">
        <v>5</v>
      </c>
      <c r="AQ16" s="161" t="s">
        <v>1385</v>
      </c>
      <c r="AR16" s="81">
        <f>ROUND(ROUND(Q8*AD14,0)*$AI$20,0)-AP16</f>
        <v>707</v>
      </c>
      <c r="AS16" s="10"/>
    </row>
    <row r="17" spans="1:45" ht="14.1" x14ac:dyDescent="0.3">
      <c r="A17" s="7">
        <v>71</v>
      </c>
      <c r="B17" s="27" t="s">
        <v>727</v>
      </c>
      <c r="C17" s="6" t="s">
        <v>4187</v>
      </c>
      <c r="D17" s="106"/>
      <c r="E17" s="107"/>
      <c r="F17" s="108"/>
      <c r="G17" s="39"/>
      <c r="H17" s="1"/>
      <c r="I17" s="1"/>
      <c r="J17" s="38"/>
      <c r="K17" s="39"/>
      <c r="L17" s="1"/>
      <c r="M17" s="1"/>
      <c r="N17" s="1"/>
      <c r="O17" s="1"/>
      <c r="P17" s="1"/>
      <c r="Q17" s="171"/>
      <c r="R17" s="171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198"/>
      <c r="AH17" s="199"/>
      <c r="AI17" s="199"/>
      <c r="AJ17" s="200"/>
      <c r="AK17" s="202" t="s">
        <v>1387</v>
      </c>
      <c r="AL17" s="140" t="s">
        <v>1220</v>
      </c>
      <c r="AM17" s="44" t="s">
        <v>1217</v>
      </c>
      <c r="AN17" s="135">
        <v>0.7</v>
      </c>
      <c r="AO17" s="205"/>
      <c r="AP17" s="134"/>
      <c r="AQ17" s="138"/>
      <c r="AR17" s="81">
        <f>ROUND(ROUND(ROUND(Q8*AD14,0)*$AI$20,0)*AN17,0)-AP16</f>
        <v>493</v>
      </c>
      <c r="AS17" s="10"/>
    </row>
    <row r="18" spans="1:45" ht="14.1" x14ac:dyDescent="0.3">
      <c r="A18" s="7">
        <v>71</v>
      </c>
      <c r="B18" s="27" t="s">
        <v>726</v>
      </c>
      <c r="C18" s="6" t="s">
        <v>4186</v>
      </c>
      <c r="D18" s="106"/>
      <c r="E18" s="107"/>
      <c r="F18" s="108"/>
      <c r="G18" s="39"/>
      <c r="H18" s="1"/>
      <c r="I18" s="1"/>
      <c r="J18" s="38"/>
      <c r="K18" s="39"/>
      <c r="L18" s="1"/>
      <c r="M18" s="1"/>
      <c r="N18" s="1"/>
      <c r="O18" s="1"/>
      <c r="P18" s="1"/>
      <c r="Q18" s="171"/>
      <c r="R18" s="171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198"/>
      <c r="AH18" s="199"/>
      <c r="AI18" s="199"/>
      <c r="AJ18" s="200"/>
      <c r="AK18" s="203"/>
      <c r="AL18" s="40" t="s">
        <v>1219</v>
      </c>
      <c r="AM18" s="46" t="s">
        <v>1217</v>
      </c>
      <c r="AN18" s="128">
        <v>0.5</v>
      </c>
      <c r="AO18" s="206"/>
      <c r="AP18" s="127"/>
      <c r="AQ18" s="136"/>
      <c r="AR18" s="81">
        <f>ROUND(ROUND(ROUND(Q8*AD14,0)*$AI$20,0)*AN18,0)-AP16</f>
        <v>351</v>
      </c>
      <c r="AS18" s="10"/>
    </row>
    <row r="19" spans="1:45" ht="14.1" x14ac:dyDescent="0.3">
      <c r="A19" s="7">
        <v>71</v>
      </c>
      <c r="B19" s="27">
        <v>8605</v>
      </c>
      <c r="C19" s="6" t="s">
        <v>4185</v>
      </c>
      <c r="D19" s="106"/>
      <c r="E19" s="107"/>
      <c r="F19" s="108"/>
      <c r="G19" s="39"/>
      <c r="H19" s="1"/>
      <c r="I19" s="1"/>
      <c r="J19" s="58"/>
      <c r="K19" s="42" t="s">
        <v>1262</v>
      </c>
      <c r="L19" s="54"/>
      <c r="M19" s="54"/>
      <c r="N19" s="54"/>
      <c r="O19" s="54"/>
      <c r="P19" s="54"/>
      <c r="Q19" s="176"/>
      <c r="R19" s="176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98"/>
      <c r="AH19" s="199"/>
      <c r="AI19" s="199"/>
      <c r="AJ19" s="200"/>
      <c r="AK19" s="172"/>
      <c r="AL19" s="45"/>
      <c r="AM19" s="54"/>
      <c r="AN19" s="174"/>
      <c r="AO19" s="174"/>
      <c r="AP19" s="174"/>
      <c r="AQ19" s="173"/>
      <c r="AR19" s="81">
        <f>ROUND(Q20*$AI$20,0)</f>
        <v>582</v>
      </c>
      <c r="AS19" s="10"/>
    </row>
    <row r="20" spans="1:45" ht="14.1" x14ac:dyDescent="0.3">
      <c r="A20" s="7">
        <v>71</v>
      </c>
      <c r="B20" s="27">
        <v>8606</v>
      </c>
      <c r="C20" s="6" t="s">
        <v>4184</v>
      </c>
      <c r="D20" s="106"/>
      <c r="E20" s="107"/>
      <c r="F20" s="108"/>
      <c r="G20" s="39"/>
      <c r="H20" s="1"/>
      <c r="I20" s="1"/>
      <c r="J20" s="58"/>
      <c r="K20" s="59"/>
      <c r="L20" s="119"/>
      <c r="M20" s="119"/>
      <c r="N20" s="119"/>
      <c r="O20" s="119"/>
      <c r="P20" s="119"/>
      <c r="Q20" s="201">
        <f>'26障害児入所施設(基本４)'!$Q$20</f>
        <v>831</v>
      </c>
      <c r="R20" s="201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106"/>
      <c r="AH20" s="122" t="s">
        <v>1217</v>
      </c>
      <c r="AI20" s="245">
        <v>0.7</v>
      </c>
      <c r="AJ20" s="246"/>
      <c r="AK20" s="202" t="s">
        <v>1387</v>
      </c>
      <c r="AL20" s="140" t="s">
        <v>1220</v>
      </c>
      <c r="AM20" s="44" t="s">
        <v>1217</v>
      </c>
      <c r="AN20" s="135">
        <v>0.7</v>
      </c>
      <c r="AO20" s="135"/>
      <c r="AP20" s="135"/>
      <c r="AQ20" s="137"/>
      <c r="AR20" s="81">
        <f>ROUND(ROUND(Q20*$AI$20,0)*AN20,0)</f>
        <v>407</v>
      </c>
      <c r="AS20" s="10"/>
    </row>
    <row r="21" spans="1:45" ht="14.1" x14ac:dyDescent="0.3">
      <c r="A21" s="7">
        <v>71</v>
      </c>
      <c r="B21" s="27" t="s">
        <v>725</v>
      </c>
      <c r="C21" s="6" t="s">
        <v>4183</v>
      </c>
      <c r="D21" s="106"/>
      <c r="E21" s="107"/>
      <c r="F21" s="108"/>
      <c r="G21" s="39"/>
      <c r="H21" s="1"/>
      <c r="I21" s="1"/>
      <c r="J21" s="38"/>
      <c r="K21" s="39"/>
      <c r="L21" s="1"/>
      <c r="M21" s="1"/>
      <c r="N21" s="1"/>
      <c r="O21" s="1"/>
      <c r="P21" s="1"/>
      <c r="Q21" s="171"/>
      <c r="R21" s="171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106"/>
      <c r="AH21" s="122"/>
      <c r="AI21" s="134"/>
      <c r="AJ21" s="138"/>
      <c r="AK21" s="203"/>
      <c r="AL21" s="40" t="s">
        <v>1219</v>
      </c>
      <c r="AM21" s="46" t="s">
        <v>1217</v>
      </c>
      <c r="AN21" s="128">
        <v>0.5</v>
      </c>
      <c r="AO21" s="135"/>
      <c r="AP21" s="135"/>
      <c r="AQ21" s="137"/>
      <c r="AR21" s="81">
        <f>ROUND(ROUND(Q20*$AI$20,0)*AN21,0)</f>
        <v>291</v>
      </c>
      <c r="AS21" s="10"/>
    </row>
    <row r="22" spans="1:45" ht="14.1" x14ac:dyDescent="0.3">
      <c r="A22" s="7">
        <v>71</v>
      </c>
      <c r="B22" s="27" t="s">
        <v>724</v>
      </c>
      <c r="C22" s="6" t="s">
        <v>4182</v>
      </c>
      <c r="D22" s="106"/>
      <c r="E22" s="107"/>
      <c r="F22" s="108"/>
      <c r="G22" s="39"/>
      <c r="H22" s="1"/>
      <c r="I22" s="1"/>
      <c r="J22" s="38"/>
      <c r="K22" s="39"/>
      <c r="L22" s="1"/>
      <c r="M22" s="1"/>
      <c r="N22" s="1"/>
      <c r="O22" s="1"/>
      <c r="P22" s="1"/>
      <c r="Q22" s="171"/>
      <c r="R22" s="171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06"/>
      <c r="AH22" s="122"/>
      <c r="AI22" s="134"/>
      <c r="AJ22" s="138"/>
      <c r="AK22" s="140"/>
      <c r="AL22" s="55"/>
      <c r="AM22" s="44"/>
      <c r="AN22" s="135"/>
      <c r="AO22" s="204" t="s">
        <v>1218</v>
      </c>
      <c r="AP22" s="44">
        <v>5</v>
      </c>
      <c r="AQ22" s="161" t="s">
        <v>1385</v>
      </c>
      <c r="AR22" s="81">
        <f>ROUND(Q20*$AI$20,0)-AP22</f>
        <v>577</v>
      </c>
      <c r="AS22" s="10"/>
    </row>
    <row r="23" spans="1:45" ht="14.1" x14ac:dyDescent="0.3">
      <c r="A23" s="7">
        <v>71</v>
      </c>
      <c r="B23" s="27" t="s">
        <v>723</v>
      </c>
      <c r="C23" s="6" t="s">
        <v>4181</v>
      </c>
      <c r="D23" s="106"/>
      <c r="E23" s="107"/>
      <c r="F23" s="108"/>
      <c r="G23" s="39"/>
      <c r="H23" s="1"/>
      <c r="I23" s="1"/>
      <c r="J23" s="38"/>
      <c r="K23" s="39"/>
      <c r="L23" s="1"/>
      <c r="M23" s="1"/>
      <c r="N23" s="1"/>
      <c r="O23" s="1"/>
      <c r="P23" s="1"/>
      <c r="Q23" s="171"/>
      <c r="R23" s="171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106"/>
      <c r="AH23" s="122"/>
      <c r="AI23" s="134"/>
      <c r="AJ23" s="138"/>
      <c r="AK23" s="202" t="s">
        <v>1387</v>
      </c>
      <c r="AL23" s="140" t="s">
        <v>1220</v>
      </c>
      <c r="AM23" s="44" t="s">
        <v>1217</v>
      </c>
      <c r="AN23" s="135">
        <v>0.7</v>
      </c>
      <c r="AO23" s="205"/>
      <c r="AP23" s="134"/>
      <c r="AQ23" s="138"/>
      <c r="AR23" s="81">
        <f>ROUND(ROUND(Q20*$AI$20,0)*AN23,0)-AP22</f>
        <v>402</v>
      </c>
      <c r="AS23" s="10"/>
    </row>
    <row r="24" spans="1:45" ht="14.1" x14ac:dyDescent="0.3">
      <c r="A24" s="7">
        <v>71</v>
      </c>
      <c r="B24" s="27" t="s">
        <v>722</v>
      </c>
      <c r="C24" s="6" t="s">
        <v>4180</v>
      </c>
      <c r="D24" s="106"/>
      <c r="E24" s="107"/>
      <c r="F24" s="108"/>
      <c r="G24" s="39"/>
      <c r="H24" s="1"/>
      <c r="I24" s="1"/>
      <c r="J24" s="38"/>
      <c r="K24" s="39"/>
      <c r="L24" s="1"/>
      <c r="M24" s="1"/>
      <c r="N24" s="1"/>
      <c r="O24" s="1"/>
      <c r="P24" s="1"/>
      <c r="Q24" s="171"/>
      <c r="R24" s="171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106"/>
      <c r="AH24" s="122"/>
      <c r="AI24" s="134"/>
      <c r="AJ24" s="138"/>
      <c r="AK24" s="203"/>
      <c r="AL24" s="40" t="s">
        <v>1219</v>
      </c>
      <c r="AM24" s="46" t="s">
        <v>1217</v>
      </c>
      <c r="AN24" s="128">
        <v>0.5</v>
      </c>
      <c r="AO24" s="206"/>
      <c r="AP24" s="127"/>
      <c r="AQ24" s="136"/>
      <c r="AR24" s="81">
        <f>ROUND(ROUND(Q20*$AI$20,0)*AN24,0)-AP22</f>
        <v>286</v>
      </c>
      <c r="AS24" s="10"/>
    </row>
    <row r="25" spans="1:45" ht="14.1" x14ac:dyDescent="0.3">
      <c r="A25" s="7">
        <v>71</v>
      </c>
      <c r="B25" s="27">
        <v>8607</v>
      </c>
      <c r="C25" s="6" t="s">
        <v>4179</v>
      </c>
      <c r="D25" s="106"/>
      <c r="E25" s="107"/>
      <c r="F25" s="108"/>
      <c r="G25" s="39"/>
      <c r="H25" s="1"/>
      <c r="I25" s="1"/>
      <c r="J25" s="58"/>
      <c r="K25" s="59"/>
      <c r="L25" s="119"/>
      <c r="M25" s="119"/>
      <c r="N25" s="119"/>
      <c r="O25" s="119"/>
      <c r="P25" s="119"/>
      <c r="Q25" s="171"/>
      <c r="R25" s="171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61"/>
      <c r="AH25" s="51"/>
      <c r="AI25" s="51"/>
      <c r="AJ25" s="71"/>
      <c r="AK25" s="140"/>
      <c r="AL25" s="55"/>
      <c r="AM25" s="44"/>
      <c r="AN25" s="135"/>
      <c r="AO25" s="135"/>
      <c r="AP25" s="135"/>
      <c r="AQ25" s="137"/>
      <c r="AR25" s="81">
        <f>ROUND(ROUND(Q20*AD26,0)*$AI$20,0)</f>
        <v>561</v>
      </c>
      <c r="AS25" s="10"/>
    </row>
    <row r="26" spans="1:45" ht="14.1" x14ac:dyDescent="0.3">
      <c r="A26" s="7">
        <v>71</v>
      </c>
      <c r="B26" s="27">
        <v>8608</v>
      </c>
      <c r="C26" s="6" t="s">
        <v>4178</v>
      </c>
      <c r="D26" s="106"/>
      <c r="E26" s="107"/>
      <c r="F26" s="108"/>
      <c r="G26" s="39"/>
      <c r="H26" s="1"/>
      <c r="I26" s="1"/>
      <c r="J26" s="58"/>
      <c r="K26" s="59"/>
      <c r="L26" s="119"/>
      <c r="M26" s="119"/>
      <c r="N26" s="119"/>
      <c r="O26" s="119"/>
      <c r="P26" s="119"/>
      <c r="Q26" s="171"/>
      <c r="R26" s="171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61"/>
      <c r="AH26" s="51"/>
      <c r="AI26" s="51"/>
      <c r="AJ26" s="71"/>
      <c r="AK26" s="202" t="s">
        <v>1387</v>
      </c>
      <c r="AL26" s="140" t="s">
        <v>1220</v>
      </c>
      <c r="AM26" s="44" t="s">
        <v>1217</v>
      </c>
      <c r="AN26" s="135">
        <v>0.7</v>
      </c>
      <c r="AO26" s="135"/>
      <c r="AP26" s="135"/>
      <c r="AQ26" s="137"/>
      <c r="AR26" s="81">
        <f>ROUND(ROUND(ROUND(Q20*AD26:AD26,0)*$AI$20,0)*AN26,0)</f>
        <v>393</v>
      </c>
      <c r="AS26" s="10"/>
    </row>
    <row r="27" spans="1:45" ht="14.1" x14ac:dyDescent="0.3">
      <c r="A27" s="7">
        <v>71</v>
      </c>
      <c r="B27" s="27" t="s">
        <v>721</v>
      </c>
      <c r="C27" s="6" t="s">
        <v>4177</v>
      </c>
      <c r="D27" s="106"/>
      <c r="E27" s="107"/>
      <c r="F27" s="108"/>
      <c r="G27" s="39"/>
      <c r="H27" s="1"/>
      <c r="I27" s="1"/>
      <c r="J27" s="38"/>
      <c r="K27" s="39"/>
      <c r="L27" s="1"/>
      <c r="M27" s="1"/>
      <c r="N27" s="1"/>
      <c r="O27" s="1"/>
      <c r="P27" s="1"/>
      <c r="Q27" s="171"/>
      <c r="R27" s="171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106"/>
      <c r="AH27" s="122"/>
      <c r="AI27" s="134"/>
      <c r="AJ27" s="138"/>
      <c r="AK27" s="203"/>
      <c r="AL27" s="40" t="s">
        <v>1219</v>
      </c>
      <c r="AM27" s="46" t="s">
        <v>1217</v>
      </c>
      <c r="AN27" s="128">
        <v>0.5</v>
      </c>
      <c r="AO27" s="135"/>
      <c r="AP27" s="135"/>
      <c r="AQ27" s="137"/>
      <c r="AR27" s="81">
        <f>ROUND(ROUND(ROUND(Q20*AD26,0)*$AI$20,0)*AN27,0)</f>
        <v>281</v>
      </c>
      <c r="AS27" s="10"/>
    </row>
    <row r="28" spans="1:45" ht="14.1" x14ac:dyDescent="0.3">
      <c r="A28" s="7">
        <v>71</v>
      </c>
      <c r="B28" s="27" t="s">
        <v>720</v>
      </c>
      <c r="C28" s="6" t="s">
        <v>4176</v>
      </c>
      <c r="D28" s="106"/>
      <c r="E28" s="107"/>
      <c r="F28" s="108"/>
      <c r="G28" s="39"/>
      <c r="H28" s="1"/>
      <c r="I28" s="1"/>
      <c r="J28" s="38"/>
      <c r="K28" s="39"/>
      <c r="L28" s="1"/>
      <c r="M28" s="1"/>
      <c r="N28" s="1"/>
      <c r="O28" s="1"/>
      <c r="P28" s="1"/>
      <c r="Q28" s="171"/>
      <c r="R28" s="171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06"/>
      <c r="AH28" s="122"/>
      <c r="AI28" s="134"/>
      <c r="AJ28" s="138"/>
      <c r="AK28" s="140"/>
      <c r="AL28" s="55"/>
      <c r="AM28" s="44"/>
      <c r="AN28" s="135"/>
      <c r="AO28" s="204" t="s">
        <v>1218</v>
      </c>
      <c r="AP28" s="44">
        <v>5</v>
      </c>
      <c r="AQ28" s="161" t="s">
        <v>1385</v>
      </c>
      <c r="AR28" s="81">
        <f>ROUND(ROUND(Q20*AD26,0)*$AI$20,0)-AP28</f>
        <v>556</v>
      </c>
      <c r="AS28" s="10"/>
    </row>
    <row r="29" spans="1:45" ht="14.1" x14ac:dyDescent="0.3">
      <c r="A29" s="7">
        <v>71</v>
      </c>
      <c r="B29" s="27" t="s">
        <v>719</v>
      </c>
      <c r="C29" s="6" t="s">
        <v>4175</v>
      </c>
      <c r="D29" s="106"/>
      <c r="E29" s="107"/>
      <c r="F29" s="108"/>
      <c r="G29" s="39"/>
      <c r="H29" s="1"/>
      <c r="I29" s="1"/>
      <c r="J29" s="38"/>
      <c r="K29" s="39"/>
      <c r="L29" s="1"/>
      <c r="M29" s="1"/>
      <c r="N29" s="1"/>
      <c r="O29" s="1"/>
      <c r="P29" s="1"/>
      <c r="Q29" s="171"/>
      <c r="R29" s="171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106"/>
      <c r="AH29" s="122"/>
      <c r="AI29" s="134"/>
      <c r="AJ29" s="138"/>
      <c r="AK29" s="202" t="s">
        <v>1387</v>
      </c>
      <c r="AL29" s="140" t="s">
        <v>1220</v>
      </c>
      <c r="AM29" s="44" t="s">
        <v>1217</v>
      </c>
      <c r="AN29" s="135">
        <v>0.7</v>
      </c>
      <c r="AO29" s="205"/>
      <c r="AP29" s="134"/>
      <c r="AQ29" s="138"/>
      <c r="AR29" s="81">
        <f>ROUND(ROUND(ROUND(Q20*AD26,0)*$AI$20,0)*AN29,0)-AP28</f>
        <v>388</v>
      </c>
      <c r="AS29" s="10"/>
    </row>
    <row r="30" spans="1:45" ht="14.1" x14ac:dyDescent="0.3">
      <c r="A30" s="7">
        <v>71</v>
      </c>
      <c r="B30" s="27" t="s">
        <v>718</v>
      </c>
      <c r="C30" s="6" t="s">
        <v>4174</v>
      </c>
      <c r="D30" s="106"/>
      <c r="E30" s="107"/>
      <c r="F30" s="108"/>
      <c r="G30" s="37"/>
      <c r="H30" s="4"/>
      <c r="I30" s="4"/>
      <c r="J30" s="17"/>
      <c r="K30" s="37"/>
      <c r="L30" s="4"/>
      <c r="M30" s="4"/>
      <c r="N30" s="4"/>
      <c r="O30" s="4"/>
      <c r="P30" s="4"/>
      <c r="Q30" s="170"/>
      <c r="R30" s="170"/>
      <c r="S30" s="4"/>
      <c r="T30" s="17"/>
      <c r="U30" s="3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9"/>
      <c r="AG30" s="106"/>
      <c r="AH30" s="122"/>
      <c r="AI30" s="134"/>
      <c r="AJ30" s="138"/>
      <c r="AK30" s="203"/>
      <c r="AL30" s="40" t="s">
        <v>1219</v>
      </c>
      <c r="AM30" s="46" t="s">
        <v>1217</v>
      </c>
      <c r="AN30" s="128">
        <v>0.5</v>
      </c>
      <c r="AO30" s="206"/>
      <c r="AP30" s="127"/>
      <c r="AQ30" s="136"/>
      <c r="AR30" s="81">
        <f>ROUND(ROUND(ROUND(Q20*AD26,0)*$AI$20,0)*AN30,0)-AP28</f>
        <v>276</v>
      </c>
      <c r="AS30" s="10"/>
    </row>
    <row r="31" spans="1:45" ht="14.1" x14ac:dyDescent="0.3">
      <c r="A31" s="7">
        <v>71</v>
      </c>
      <c r="B31" s="27">
        <v>8611</v>
      </c>
      <c r="C31" s="6" t="s">
        <v>4173</v>
      </c>
      <c r="D31" s="106"/>
      <c r="E31" s="107"/>
      <c r="F31" s="108"/>
      <c r="G31" s="195" t="s">
        <v>1263</v>
      </c>
      <c r="H31" s="196"/>
      <c r="I31" s="196"/>
      <c r="J31" s="197"/>
      <c r="K31" s="30" t="s">
        <v>1247</v>
      </c>
      <c r="L31" s="30"/>
      <c r="M31" s="30"/>
      <c r="N31" s="30"/>
      <c r="O31" s="30"/>
      <c r="P31" s="30"/>
      <c r="Q31" s="145"/>
      <c r="R31" s="145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63"/>
      <c r="AH31" s="132"/>
      <c r="AI31" s="132"/>
      <c r="AJ31" s="62"/>
      <c r="AK31" s="172"/>
      <c r="AL31" s="45"/>
      <c r="AM31" s="54"/>
      <c r="AN31" s="174"/>
      <c r="AO31" s="174"/>
      <c r="AP31" s="174"/>
      <c r="AQ31" s="173"/>
      <c r="AR31" s="81">
        <f>ROUND(Q32*$AI$20,0)</f>
        <v>550</v>
      </c>
      <c r="AS31" s="10"/>
    </row>
    <row r="32" spans="1:45" ht="14.1" x14ac:dyDescent="0.3">
      <c r="A32" s="7">
        <v>71</v>
      </c>
      <c r="B32" s="27">
        <v>8612</v>
      </c>
      <c r="C32" s="6" t="s">
        <v>4172</v>
      </c>
      <c r="D32" s="106"/>
      <c r="E32" s="107"/>
      <c r="F32" s="108"/>
      <c r="G32" s="198"/>
      <c r="H32" s="199"/>
      <c r="I32" s="199"/>
      <c r="J32" s="200"/>
      <c r="K32" s="39" t="s">
        <v>1246</v>
      </c>
      <c r="L32" s="1"/>
      <c r="M32" s="1"/>
      <c r="N32" s="1"/>
      <c r="O32" s="1"/>
      <c r="P32" s="1"/>
      <c r="Q32" s="201">
        <f>'26障害児入所施設(基本４)'!$Q$32</f>
        <v>785</v>
      </c>
      <c r="R32" s="201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61"/>
      <c r="AH32" s="51"/>
      <c r="AI32" s="51"/>
      <c r="AJ32" s="71"/>
      <c r="AK32" s="202" t="s">
        <v>1387</v>
      </c>
      <c r="AL32" s="140" t="s">
        <v>1220</v>
      </c>
      <c r="AM32" s="44" t="s">
        <v>1217</v>
      </c>
      <c r="AN32" s="135">
        <v>0.7</v>
      </c>
      <c r="AO32" s="135"/>
      <c r="AP32" s="135"/>
      <c r="AQ32" s="137"/>
      <c r="AR32" s="81">
        <f>ROUND(ROUND(Q32*$AI$20,0)*AN32,0)</f>
        <v>385</v>
      </c>
      <c r="AS32" s="10"/>
    </row>
    <row r="33" spans="1:45" ht="14.1" x14ac:dyDescent="0.3">
      <c r="A33" s="7">
        <v>71</v>
      </c>
      <c r="B33" s="27" t="s">
        <v>717</v>
      </c>
      <c r="C33" s="6" t="s">
        <v>4171</v>
      </c>
      <c r="D33" s="106"/>
      <c r="E33" s="107"/>
      <c r="F33" s="108"/>
      <c r="G33" s="198"/>
      <c r="H33" s="199"/>
      <c r="I33" s="199"/>
      <c r="J33" s="200"/>
      <c r="K33" s="39"/>
      <c r="L33" s="1"/>
      <c r="M33" s="1"/>
      <c r="N33" s="1"/>
      <c r="O33" s="1"/>
      <c r="P33" s="1"/>
      <c r="Q33" s="171"/>
      <c r="R33" s="171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106"/>
      <c r="AH33" s="122"/>
      <c r="AI33" s="134"/>
      <c r="AJ33" s="138"/>
      <c r="AK33" s="203"/>
      <c r="AL33" s="40" t="s">
        <v>1219</v>
      </c>
      <c r="AM33" s="46" t="s">
        <v>1217</v>
      </c>
      <c r="AN33" s="128">
        <v>0.5</v>
      </c>
      <c r="AO33" s="135"/>
      <c r="AP33" s="135"/>
      <c r="AQ33" s="137"/>
      <c r="AR33" s="81">
        <f>ROUND(ROUND(Q32*$AI$20,0)*AN33,0)</f>
        <v>275</v>
      </c>
      <c r="AS33" s="10"/>
    </row>
    <row r="34" spans="1:45" ht="14.1" x14ac:dyDescent="0.3">
      <c r="A34" s="7">
        <v>71</v>
      </c>
      <c r="B34" s="27" t="s">
        <v>716</v>
      </c>
      <c r="C34" s="6" t="s">
        <v>4170</v>
      </c>
      <c r="D34" s="106"/>
      <c r="E34" s="107"/>
      <c r="F34" s="108"/>
      <c r="G34" s="198"/>
      <c r="H34" s="199"/>
      <c r="I34" s="199"/>
      <c r="J34" s="200"/>
      <c r="K34" s="39"/>
      <c r="L34" s="1"/>
      <c r="M34" s="1"/>
      <c r="N34" s="1"/>
      <c r="O34" s="1"/>
      <c r="P34" s="1"/>
      <c r="Q34" s="171"/>
      <c r="R34" s="171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06"/>
      <c r="AH34" s="122"/>
      <c r="AI34" s="134"/>
      <c r="AJ34" s="138"/>
      <c r="AK34" s="140"/>
      <c r="AL34" s="55"/>
      <c r="AM34" s="44"/>
      <c r="AN34" s="135"/>
      <c r="AO34" s="204" t="s">
        <v>1218</v>
      </c>
      <c r="AP34" s="44">
        <v>5</v>
      </c>
      <c r="AQ34" s="161" t="s">
        <v>1385</v>
      </c>
      <c r="AR34" s="81">
        <f>ROUND(Q32*$AI$20,0)-AP34</f>
        <v>545</v>
      </c>
      <c r="AS34" s="10"/>
    </row>
    <row r="35" spans="1:45" ht="14.1" x14ac:dyDescent="0.3">
      <c r="A35" s="7">
        <v>71</v>
      </c>
      <c r="B35" s="27" t="s">
        <v>715</v>
      </c>
      <c r="C35" s="6" t="s">
        <v>4169</v>
      </c>
      <c r="D35" s="106"/>
      <c r="E35" s="107"/>
      <c r="F35" s="108"/>
      <c r="G35" s="198"/>
      <c r="H35" s="199"/>
      <c r="I35" s="199"/>
      <c r="J35" s="200"/>
      <c r="K35" s="39"/>
      <c r="L35" s="1"/>
      <c r="M35" s="1"/>
      <c r="N35" s="1"/>
      <c r="O35" s="1"/>
      <c r="P35" s="1"/>
      <c r="Q35" s="171"/>
      <c r="R35" s="171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106"/>
      <c r="AH35" s="122"/>
      <c r="AI35" s="134"/>
      <c r="AJ35" s="138"/>
      <c r="AK35" s="202" t="s">
        <v>1387</v>
      </c>
      <c r="AL35" s="140" t="s">
        <v>1220</v>
      </c>
      <c r="AM35" s="44" t="s">
        <v>1217</v>
      </c>
      <c r="AN35" s="135">
        <v>0.7</v>
      </c>
      <c r="AO35" s="205"/>
      <c r="AP35" s="134"/>
      <c r="AQ35" s="138"/>
      <c r="AR35" s="81">
        <f>ROUND(ROUND(Q32*$AI$20,0)*AN35,0)-AP34</f>
        <v>380</v>
      </c>
      <c r="AS35" s="10"/>
    </row>
    <row r="36" spans="1:45" ht="14.1" x14ac:dyDescent="0.3">
      <c r="A36" s="7">
        <v>71</v>
      </c>
      <c r="B36" s="27" t="s">
        <v>714</v>
      </c>
      <c r="C36" s="6" t="s">
        <v>4168</v>
      </c>
      <c r="D36" s="106"/>
      <c r="E36" s="107"/>
      <c r="F36" s="108"/>
      <c r="G36" s="198"/>
      <c r="H36" s="199"/>
      <c r="I36" s="199"/>
      <c r="J36" s="200"/>
      <c r="K36" s="39"/>
      <c r="L36" s="1"/>
      <c r="M36" s="1"/>
      <c r="N36" s="1"/>
      <c r="O36" s="1"/>
      <c r="P36" s="1"/>
      <c r="Q36" s="171"/>
      <c r="R36" s="171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106"/>
      <c r="AH36" s="122"/>
      <c r="AI36" s="134"/>
      <c r="AJ36" s="138"/>
      <c r="AK36" s="203"/>
      <c r="AL36" s="40" t="s">
        <v>1219</v>
      </c>
      <c r="AM36" s="46" t="s">
        <v>1217</v>
      </c>
      <c r="AN36" s="128">
        <v>0.5</v>
      </c>
      <c r="AO36" s="206"/>
      <c r="AP36" s="127"/>
      <c r="AQ36" s="136"/>
      <c r="AR36" s="81">
        <f>ROUND(ROUND(Q32*$AI$20,0)*AN36,0)-AP34</f>
        <v>270</v>
      </c>
      <c r="AS36" s="10"/>
    </row>
    <row r="37" spans="1:45" ht="14.1" x14ac:dyDescent="0.3">
      <c r="A37" s="7">
        <v>71</v>
      </c>
      <c r="B37" s="27">
        <v>8613</v>
      </c>
      <c r="C37" s="6" t="s">
        <v>4167</v>
      </c>
      <c r="D37" s="106"/>
      <c r="E37" s="107"/>
      <c r="F37" s="108"/>
      <c r="G37" s="198"/>
      <c r="H37" s="199"/>
      <c r="I37" s="199"/>
      <c r="J37" s="200"/>
      <c r="K37" s="39"/>
      <c r="L37" s="1"/>
      <c r="M37" s="1"/>
      <c r="N37" s="1"/>
      <c r="O37" s="1"/>
      <c r="P37" s="1"/>
      <c r="Q37" s="177"/>
      <c r="R37" s="177"/>
      <c r="S37" s="119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61"/>
      <c r="AH37" s="51"/>
      <c r="AI37" s="51"/>
      <c r="AJ37" s="71"/>
      <c r="AK37" s="140"/>
      <c r="AL37" s="55"/>
      <c r="AM37" s="44"/>
      <c r="AN37" s="135"/>
      <c r="AO37" s="135"/>
      <c r="AP37" s="135"/>
      <c r="AQ37" s="137"/>
      <c r="AR37" s="81">
        <f>ROUND(ROUND(Q32*AD38,0)*$AI$20,0)</f>
        <v>531</v>
      </c>
      <c r="AS37" s="10"/>
    </row>
    <row r="38" spans="1:45" ht="14.1" x14ac:dyDescent="0.3">
      <c r="A38" s="7">
        <v>71</v>
      </c>
      <c r="B38" s="27">
        <v>8614</v>
      </c>
      <c r="C38" s="6" t="s">
        <v>4166</v>
      </c>
      <c r="D38" s="106"/>
      <c r="E38" s="107"/>
      <c r="F38" s="108"/>
      <c r="G38" s="39"/>
      <c r="H38" s="1"/>
      <c r="I38" s="1"/>
      <c r="J38" s="38"/>
      <c r="K38" s="59"/>
      <c r="L38" s="119"/>
      <c r="M38" s="119"/>
      <c r="N38" s="119"/>
      <c r="O38" s="119"/>
      <c r="P38" s="1"/>
      <c r="Q38" s="177"/>
      <c r="R38" s="177"/>
      <c r="S38" s="119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61"/>
      <c r="AH38" s="51"/>
      <c r="AI38" s="51"/>
      <c r="AJ38" s="71"/>
      <c r="AK38" s="202" t="s">
        <v>1387</v>
      </c>
      <c r="AL38" s="140" t="s">
        <v>1220</v>
      </c>
      <c r="AM38" s="44" t="s">
        <v>1217</v>
      </c>
      <c r="AN38" s="135">
        <v>0.7</v>
      </c>
      <c r="AO38" s="135"/>
      <c r="AP38" s="135"/>
      <c r="AQ38" s="137"/>
      <c r="AR38" s="81">
        <f>ROUND(ROUND(ROUND(Q32*AD38:AD38,0)*$AI$20,0)*AN38,0)</f>
        <v>372</v>
      </c>
      <c r="AS38" s="10"/>
    </row>
    <row r="39" spans="1:45" ht="14.1" x14ac:dyDescent="0.3">
      <c r="A39" s="7">
        <v>71</v>
      </c>
      <c r="B39" s="27" t="s">
        <v>713</v>
      </c>
      <c r="C39" s="6" t="s">
        <v>4165</v>
      </c>
      <c r="D39" s="106"/>
      <c r="E39" s="107"/>
      <c r="F39" s="108"/>
      <c r="G39" s="39"/>
      <c r="H39" s="1"/>
      <c r="I39" s="1"/>
      <c r="J39" s="38"/>
      <c r="K39" s="39"/>
      <c r="L39" s="1"/>
      <c r="M39" s="1"/>
      <c r="N39" s="1"/>
      <c r="O39" s="1"/>
      <c r="P39" s="1"/>
      <c r="Q39" s="171"/>
      <c r="R39" s="171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106"/>
      <c r="AH39" s="122"/>
      <c r="AI39" s="134"/>
      <c r="AJ39" s="138"/>
      <c r="AK39" s="203"/>
      <c r="AL39" s="40" t="s">
        <v>1219</v>
      </c>
      <c r="AM39" s="46" t="s">
        <v>1217</v>
      </c>
      <c r="AN39" s="128">
        <v>0.5</v>
      </c>
      <c r="AO39" s="135"/>
      <c r="AP39" s="135"/>
      <c r="AQ39" s="137"/>
      <c r="AR39" s="81">
        <f>ROUND(ROUND(ROUND(Q32*AD38,0)*$AI$20,0)*AN39,0)</f>
        <v>266</v>
      </c>
      <c r="AS39" s="10"/>
    </row>
    <row r="40" spans="1:45" ht="14.1" x14ac:dyDescent="0.3">
      <c r="A40" s="7">
        <v>71</v>
      </c>
      <c r="B40" s="27" t="s">
        <v>712</v>
      </c>
      <c r="C40" s="6" t="s">
        <v>4164</v>
      </c>
      <c r="D40" s="106"/>
      <c r="E40" s="107"/>
      <c r="F40" s="108"/>
      <c r="G40" s="39"/>
      <c r="H40" s="1"/>
      <c r="I40" s="1"/>
      <c r="J40" s="38"/>
      <c r="K40" s="39"/>
      <c r="L40" s="1"/>
      <c r="M40" s="1"/>
      <c r="N40" s="1"/>
      <c r="O40" s="1"/>
      <c r="P40" s="1"/>
      <c r="Q40" s="171"/>
      <c r="R40" s="171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06"/>
      <c r="AH40" s="122"/>
      <c r="AI40" s="134"/>
      <c r="AJ40" s="138"/>
      <c r="AK40" s="140"/>
      <c r="AL40" s="55"/>
      <c r="AM40" s="44"/>
      <c r="AN40" s="135"/>
      <c r="AO40" s="204" t="s">
        <v>1218</v>
      </c>
      <c r="AP40" s="44">
        <v>5</v>
      </c>
      <c r="AQ40" s="161" t="s">
        <v>1385</v>
      </c>
      <c r="AR40" s="81">
        <f>ROUND(ROUND(Q32*AD38,0)*$AI$20,0)-AP40</f>
        <v>526</v>
      </c>
      <c r="AS40" s="10"/>
    </row>
    <row r="41" spans="1:45" ht="14.1" x14ac:dyDescent="0.3">
      <c r="A41" s="7">
        <v>71</v>
      </c>
      <c r="B41" s="27" t="s">
        <v>711</v>
      </c>
      <c r="C41" s="6" t="s">
        <v>4163</v>
      </c>
      <c r="D41" s="106"/>
      <c r="E41" s="107"/>
      <c r="F41" s="108"/>
      <c r="G41" s="39"/>
      <c r="H41" s="1"/>
      <c r="I41" s="1"/>
      <c r="J41" s="38"/>
      <c r="K41" s="39"/>
      <c r="L41" s="1"/>
      <c r="M41" s="1"/>
      <c r="N41" s="1"/>
      <c r="O41" s="1"/>
      <c r="P41" s="1"/>
      <c r="Q41" s="171"/>
      <c r="R41" s="171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106"/>
      <c r="AH41" s="122"/>
      <c r="AI41" s="134"/>
      <c r="AJ41" s="138"/>
      <c r="AK41" s="202" t="s">
        <v>1387</v>
      </c>
      <c r="AL41" s="140" t="s">
        <v>1220</v>
      </c>
      <c r="AM41" s="44" t="s">
        <v>1217</v>
      </c>
      <c r="AN41" s="135">
        <v>0.7</v>
      </c>
      <c r="AO41" s="205"/>
      <c r="AP41" s="134"/>
      <c r="AQ41" s="138"/>
      <c r="AR41" s="81">
        <f>ROUND(ROUND(ROUND(Q32*AD38,0)*$AI$20,0)*AN41,0)-AP40</f>
        <v>367</v>
      </c>
      <c r="AS41" s="10"/>
    </row>
    <row r="42" spans="1:45" ht="14.1" x14ac:dyDescent="0.3">
      <c r="A42" s="7">
        <v>71</v>
      </c>
      <c r="B42" s="27" t="s">
        <v>710</v>
      </c>
      <c r="C42" s="6" t="s">
        <v>4162</v>
      </c>
      <c r="D42" s="106"/>
      <c r="E42" s="107"/>
      <c r="F42" s="108"/>
      <c r="G42" s="39"/>
      <c r="H42" s="1"/>
      <c r="I42" s="1"/>
      <c r="J42" s="38"/>
      <c r="K42" s="39"/>
      <c r="L42" s="1"/>
      <c r="M42" s="1"/>
      <c r="N42" s="1"/>
      <c r="O42" s="1"/>
      <c r="P42" s="1"/>
      <c r="Q42" s="171"/>
      <c r="R42" s="171"/>
      <c r="S42" s="1"/>
      <c r="T42" s="38"/>
      <c r="U42" s="39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71"/>
      <c r="AG42" s="106"/>
      <c r="AH42" s="122"/>
      <c r="AI42" s="134"/>
      <c r="AJ42" s="138"/>
      <c r="AK42" s="203"/>
      <c r="AL42" s="40" t="s">
        <v>1219</v>
      </c>
      <c r="AM42" s="46" t="s">
        <v>1217</v>
      </c>
      <c r="AN42" s="128">
        <v>0.5</v>
      </c>
      <c r="AO42" s="206"/>
      <c r="AP42" s="127"/>
      <c r="AQ42" s="136"/>
      <c r="AR42" s="81">
        <f>ROUND(ROUND(ROUND(Q32*AD38,0)*$AI$20,0)*AN42,0)-AP40</f>
        <v>261</v>
      </c>
      <c r="AS42" s="10"/>
    </row>
    <row r="43" spans="1:45" ht="14.1" x14ac:dyDescent="0.3">
      <c r="A43" s="7">
        <v>71</v>
      </c>
      <c r="B43" s="27">
        <v>8615</v>
      </c>
      <c r="C43" s="6" t="s">
        <v>4161</v>
      </c>
      <c r="D43" s="106"/>
      <c r="E43" s="107"/>
      <c r="F43" s="108"/>
      <c r="G43" s="39"/>
      <c r="H43" s="1"/>
      <c r="I43" s="1"/>
      <c r="J43" s="58"/>
      <c r="K43" s="42" t="s">
        <v>1262</v>
      </c>
      <c r="L43" s="54"/>
      <c r="M43" s="54"/>
      <c r="N43" s="54"/>
      <c r="O43" s="54"/>
      <c r="P43" s="54"/>
      <c r="Q43" s="176"/>
      <c r="R43" s="176"/>
      <c r="S43" s="30"/>
      <c r="T43" s="43"/>
      <c r="U43" s="42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4"/>
      <c r="AG43" s="63"/>
      <c r="AH43" s="132"/>
      <c r="AI43" s="132"/>
      <c r="AJ43" s="62"/>
      <c r="AK43" s="172"/>
      <c r="AL43" s="45"/>
      <c r="AM43" s="54"/>
      <c r="AN43" s="174"/>
      <c r="AO43" s="174"/>
      <c r="AP43" s="174"/>
      <c r="AQ43" s="173"/>
      <c r="AR43" s="81">
        <f>ROUND(Q44*$AI$20,0)</f>
        <v>582</v>
      </c>
      <c r="AS43" s="10"/>
    </row>
    <row r="44" spans="1:45" ht="14.1" x14ac:dyDescent="0.3">
      <c r="A44" s="7">
        <v>71</v>
      </c>
      <c r="B44" s="27">
        <v>8616</v>
      </c>
      <c r="C44" s="6" t="s">
        <v>4160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1">
        <f>'26障害児入所施設(基本４)'!$Q$44</f>
        <v>831</v>
      </c>
      <c r="R44" s="201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61"/>
      <c r="AH44" s="51"/>
      <c r="AI44" s="51"/>
      <c r="AJ44" s="71"/>
      <c r="AK44" s="202" t="s">
        <v>1387</v>
      </c>
      <c r="AL44" s="140" t="s">
        <v>1220</v>
      </c>
      <c r="AM44" s="44" t="s">
        <v>1217</v>
      </c>
      <c r="AN44" s="135">
        <v>0.7</v>
      </c>
      <c r="AO44" s="135"/>
      <c r="AP44" s="135"/>
      <c r="AQ44" s="137"/>
      <c r="AR44" s="81">
        <f>ROUND(ROUND(Q44*$AI$20,0)*AN44,0)</f>
        <v>407</v>
      </c>
      <c r="AS44" s="10"/>
    </row>
    <row r="45" spans="1:45" ht="14.1" x14ac:dyDescent="0.3">
      <c r="A45" s="7">
        <v>71</v>
      </c>
      <c r="B45" s="27" t="s">
        <v>709</v>
      </c>
      <c r="C45" s="6" t="s">
        <v>4159</v>
      </c>
      <c r="D45" s="106"/>
      <c r="E45" s="107"/>
      <c r="F45" s="108"/>
      <c r="G45" s="39"/>
      <c r="H45" s="1"/>
      <c r="I45" s="1"/>
      <c r="J45" s="38"/>
      <c r="K45" s="39"/>
      <c r="L45" s="1"/>
      <c r="M45" s="1"/>
      <c r="N45" s="1"/>
      <c r="O45" s="1"/>
      <c r="P45" s="1"/>
      <c r="Q45" s="171"/>
      <c r="R45" s="171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106"/>
      <c r="AH45" s="122"/>
      <c r="AI45" s="134"/>
      <c r="AJ45" s="138"/>
      <c r="AK45" s="203"/>
      <c r="AL45" s="40" t="s">
        <v>1219</v>
      </c>
      <c r="AM45" s="46" t="s">
        <v>1217</v>
      </c>
      <c r="AN45" s="128">
        <v>0.5</v>
      </c>
      <c r="AO45" s="135"/>
      <c r="AP45" s="135"/>
      <c r="AQ45" s="137"/>
      <c r="AR45" s="81">
        <f>ROUND(ROUND(Q44*$AI$20,0)*AN45,0)</f>
        <v>291</v>
      </c>
      <c r="AS45" s="10"/>
    </row>
    <row r="46" spans="1:45" ht="14.1" x14ac:dyDescent="0.3">
      <c r="A46" s="7">
        <v>71</v>
      </c>
      <c r="B46" s="27" t="s">
        <v>708</v>
      </c>
      <c r="C46" s="6" t="s">
        <v>4158</v>
      </c>
      <c r="D46" s="106"/>
      <c r="E46" s="107"/>
      <c r="F46" s="108"/>
      <c r="G46" s="39"/>
      <c r="H46" s="1"/>
      <c r="I46" s="1"/>
      <c r="J46" s="38"/>
      <c r="K46" s="39"/>
      <c r="L46" s="1"/>
      <c r="M46" s="1"/>
      <c r="N46" s="1"/>
      <c r="O46" s="1"/>
      <c r="P46" s="1"/>
      <c r="Q46" s="171"/>
      <c r="R46" s="171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06"/>
      <c r="AH46" s="122"/>
      <c r="AI46" s="134"/>
      <c r="AJ46" s="138"/>
      <c r="AK46" s="140"/>
      <c r="AL46" s="55"/>
      <c r="AM46" s="44"/>
      <c r="AN46" s="135"/>
      <c r="AO46" s="204" t="s">
        <v>1218</v>
      </c>
      <c r="AP46" s="44">
        <v>5</v>
      </c>
      <c r="AQ46" s="161" t="s">
        <v>1385</v>
      </c>
      <c r="AR46" s="81">
        <f>ROUND(Q44*$AI$20,0)-AP46</f>
        <v>577</v>
      </c>
      <c r="AS46" s="10"/>
    </row>
    <row r="47" spans="1:45" ht="14.1" x14ac:dyDescent="0.3">
      <c r="A47" s="7">
        <v>71</v>
      </c>
      <c r="B47" s="27" t="s">
        <v>707</v>
      </c>
      <c r="C47" s="6" t="s">
        <v>4157</v>
      </c>
      <c r="D47" s="106"/>
      <c r="E47" s="107"/>
      <c r="F47" s="108"/>
      <c r="G47" s="39"/>
      <c r="H47" s="1"/>
      <c r="I47" s="1"/>
      <c r="J47" s="38"/>
      <c r="K47" s="39"/>
      <c r="L47" s="1"/>
      <c r="M47" s="1"/>
      <c r="N47" s="1"/>
      <c r="O47" s="1"/>
      <c r="P47" s="1"/>
      <c r="Q47" s="171"/>
      <c r="R47" s="171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106"/>
      <c r="AH47" s="122"/>
      <c r="AI47" s="134"/>
      <c r="AJ47" s="138"/>
      <c r="AK47" s="202" t="s">
        <v>1387</v>
      </c>
      <c r="AL47" s="140" t="s">
        <v>1220</v>
      </c>
      <c r="AM47" s="44" t="s">
        <v>1217</v>
      </c>
      <c r="AN47" s="135">
        <v>0.7</v>
      </c>
      <c r="AO47" s="205"/>
      <c r="AP47" s="134"/>
      <c r="AQ47" s="138"/>
      <c r="AR47" s="81">
        <f>ROUND(ROUND(Q44*$AI$20,0)*AN47,0)-AP46</f>
        <v>402</v>
      </c>
      <c r="AS47" s="10"/>
    </row>
    <row r="48" spans="1:45" ht="14.1" x14ac:dyDescent="0.3">
      <c r="A48" s="7">
        <v>71</v>
      </c>
      <c r="B48" s="27" t="s">
        <v>706</v>
      </c>
      <c r="C48" s="6" t="s">
        <v>4156</v>
      </c>
      <c r="D48" s="106"/>
      <c r="E48" s="107"/>
      <c r="F48" s="108"/>
      <c r="G48" s="39"/>
      <c r="H48" s="1"/>
      <c r="I48" s="1"/>
      <c r="J48" s="38"/>
      <c r="K48" s="39"/>
      <c r="L48" s="1"/>
      <c r="M48" s="1"/>
      <c r="N48" s="1"/>
      <c r="O48" s="1"/>
      <c r="P48" s="1"/>
      <c r="Q48" s="171"/>
      <c r="R48" s="171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106"/>
      <c r="AH48" s="122"/>
      <c r="AI48" s="134"/>
      <c r="AJ48" s="138"/>
      <c r="AK48" s="203"/>
      <c r="AL48" s="40" t="s">
        <v>1219</v>
      </c>
      <c r="AM48" s="46" t="s">
        <v>1217</v>
      </c>
      <c r="AN48" s="128">
        <v>0.5</v>
      </c>
      <c r="AO48" s="206"/>
      <c r="AP48" s="127"/>
      <c r="AQ48" s="136"/>
      <c r="AR48" s="81">
        <f>ROUND(ROUND(Q44*$AI$20,0)*AN48,0)-AP46</f>
        <v>286</v>
      </c>
      <c r="AS48" s="10"/>
    </row>
    <row r="49" spans="1:45" ht="14.1" x14ac:dyDescent="0.3">
      <c r="A49" s="7">
        <v>71</v>
      </c>
      <c r="B49" s="27">
        <v>8617</v>
      </c>
      <c r="C49" s="6" t="s">
        <v>4155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71"/>
      <c r="R49" s="171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61"/>
      <c r="AH49" s="51"/>
      <c r="AI49" s="51"/>
      <c r="AJ49" s="71"/>
      <c r="AK49" s="140"/>
      <c r="AL49" s="55"/>
      <c r="AM49" s="44"/>
      <c r="AN49" s="135"/>
      <c r="AO49" s="135"/>
      <c r="AP49" s="135"/>
      <c r="AQ49" s="137"/>
      <c r="AR49" s="81">
        <f>ROUND(ROUND(Q44*AD50,0)*$AI$20,0)</f>
        <v>561</v>
      </c>
      <c r="AS49" s="10"/>
    </row>
    <row r="50" spans="1:45" ht="14.1" x14ac:dyDescent="0.3">
      <c r="A50" s="7">
        <v>71</v>
      </c>
      <c r="B50" s="27">
        <v>8618</v>
      </c>
      <c r="C50" s="6" t="s">
        <v>4154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71"/>
      <c r="R50" s="171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61"/>
      <c r="AH50" s="51"/>
      <c r="AI50" s="51"/>
      <c r="AJ50" s="71"/>
      <c r="AK50" s="202" t="s">
        <v>1387</v>
      </c>
      <c r="AL50" s="140" t="s">
        <v>1220</v>
      </c>
      <c r="AM50" s="44" t="s">
        <v>1217</v>
      </c>
      <c r="AN50" s="135">
        <v>0.7</v>
      </c>
      <c r="AO50" s="135"/>
      <c r="AP50" s="135"/>
      <c r="AQ50" s="137"/>
      <c r="AR50" s="81">
        <f>ROUND(ROUND(ROUND(Q44*AD50:AD50,0)*$AI$20,0)*AN50,0)</f>
        <v>393</v>
      </c>
      <c r="AS50" s="10"/>
    </row>
    <row r="51" spans="1:45" ht="14.1" x14ac:dyDescent="0.3">
      <c r="A51" s="7">
        <v>71</v>
      </c>
      <c r="B51" s="27" t="s">
        <v>705</v>
      </c>
      <c r="C51" s="6" t="s">
        <v>4153</v>
      </c>
      <c r="D51" s="106"/>
      <c r="E51" s="107"/>
      <c r="F51" s="108"/>
      <c r="G51" s="39"/>
      <c r="H51" s="1"/>
      <c r="I51" s="1"/>
      <c r="J51" s="38"/>
      <c r="K51" s="39"/>
      <c r="L51" s="1"/>
      <c r="M51" s="1"/>
      <c r="N51" s="1"/>
      <c r="O51" s="1"/>
      <c r="P51" s="1"/>
      <c r="Q51" s="171"/>
      <c r="R51" s="171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106"/>
      <c r="AH51" s="122"/>
      <c r="AI51" s="134"/>
      <c r="AJ51" s="138"/>
      <c r="AK51" s="203"/>
      <c r="AL51" s="40" t="s">
        <v>1219</v>
      </c>
      <c r="AM51" s="46" t="s">
        <v>1217</v>
      </c>
      <c r="AN51" s="128">
        <v>0.5</v>
      </c>
      <c r="AO51" s="135"/>
      <c r="AP51" s="135"/>
      <c r="AQ51" s="137"/>
      <c r="AR51" s="81">
        <f>ROUND(ROUND(ROUND(Q44*AD50,0)*$AI$20,0)*AN51,0)</f>
        <v>281</v>
      </c>
      <c r="AS51" s="10"/>
    </row>
    <row r="52" spans="1:45" ht="14.1" x14ac:dyDescent="0.3">
      <c r="A52" s="7">
        <v>71</v>
      </c>
      <c r="B52" s="27" t="s">
        <v>704</v>
      </c>
      <c r="C52" s="6" t="s">
        <v>4152</v>
      </c>
      <c r="D52" s="106"/>
      <c r="E52" s="107"/>
      <c r="F52" s="108"/>
      <c r="G52" s="39"/>
      <c r="H52" s="1"/>
      <c r="I52" s="1"/>
      <c r="J52" s="38"/>
      <c r="K52" s="39"/>
      <c r="L52" s="1"/>
      <c r="M52" s="1"/>
      <c r="N52" s="1"/>
      <c r="O52" s="1"/>
      <c r="P52" s="1"/>
      <c r="Q52" s="171"/>
      <c r="R52" s="171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06"/>
      <c r="AH52" s="122"/>
      <c r="AI52" s="134"/>
      <c r="AJ52" s="138"/>
      <c r="AK52" s="140"/>
      <c r="AL52" s="55"/>
      <c r="AM52" s="44"/>
      <c r="AN52" s="135"/>
      <c r="AO52" s="204" t="s">
        <v>1218</v>
      </c>
      <c r="AP52" s="44">
        <v>5</v>
      </c>
      <c r="AQ52" s="161" t="s">
        <v>1385</v>
      </c>
      <c r="AR52" s="81">
        <f>ROUND(ROUND(Q44*AD50,0)*$AI$20,0)-AP52</f>
        <v>556</v>
      </c>
      <c r="AS52" s="10"/>
    </row>
    <row r="53" spans="1:45" ht="14.1" x14ac:dyDescent="0.3">
      <c r="A53" s="7">
        <v>71</v>
      </c>
      <c r="B53" s="27" t="s">
        <v>703</v>
      </c>
      <c r="C53" s="6" t="s">
        <v>4151</v>
      </c>
      <c r="D53" s="106"/>
      <c r="E53" s="107"/>
      <c r="F53" s="108"/>
      <c r="G53" s="39"/>
      <c r="H53" s="1"/>
      <c r="I53" s="1"/>
      <c r="J53" s="38"/>
      <c r="K53" s="39"/>
      <c r="L53" s="1"/>
      <c r="M53" s="1"/>
      <c r="N53" s="1"/>
      <c r="O53" s="1"/>
      <c r="P53" s="1"/>
      <c r="Q53" s="171"/>
      <c r="R53" s="171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106"/>
      <c r="AH53" s="122"/>
      <c r="AI53" s="134"/>
      <c r="AJ53" s="138"/>
      <c r="AK53" s="202" t="s">
        <v>1387</v>
      </c>
      <c r="AL53" s="140" t="s">
        <v>1220</v>
      </c>
      <c r="AM53" s="44" t="s">
        <v>1217</v>
      </c>
      <c r="AN53" s="135">
        <v>0.7</v>
      </c>
      <c r="AO53" s="205"/>
      <c r="AP53" s="134"/>
      <c r="AQ53" s="138"/>
      <c r="AR53" s="81">
        <f>ROUND(ROUND(ROUND(Q44*AD50,0)*$AI$20,0)*AN53,0)-AP52</f>
        <v>388</v>
      </c>
      <c r="AS53" s="10"/>
    </row>
    <row r="54" spans="1:45" ht="14.1" x14ac:dyDescent="0.3">
      <c r="A54" s="7">
        <v>71</v>
      </c>
      <c r="B54" s="27" t="s">
        <v>702</v>
      </c>
      <c r="C54" s="6" t="s">
        <v>4150</v>
      </c>
      <c r="D54" s="106"/>
      <c r="E54" s="107"/>
      <c r="F54" s="108"/>
      <c r="G54" s="37"/>
      <c r="H54" s="4"/>
      <c r="I54" s="4"/>
      <c r="J54" s="17"/>
      <c r="K54" s="37"/>
      <c r="L54" s="4"/>
      <c r="M54" s="4"/>
      <c r="N54" s="4"/>
      <c r="O54" s="4"/>
      <c r="P54" s="4"/>
      <c r="Q54" s="170"/>
      <c r="R54" s="170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106"/>
      <c r="AH54" s="122"/>
      <c r="AI54" s="134"/>
      <c r="AJ54" s="138"/>
      <c r="AK54" s="203"/>
      <c r="AL54" s="40" t="s">
        <v>1219</v>
      </c>
      <c r="AM54" s="46" t="s">
        <v>1217</v>
      </c>
      <c r="AN54" s="128">
        <v>0.5</v>
      </c>
      <c r="AO54" s="206"/>
      <c r="AP54" s="127"/>
      <c r="AQ54" s="136"/>
      <c r="AR54" s="81">
        <f>ROUND(ROUND(ROUND(Q44*AD50,0)*$AI$20,0)*AN54,0)-AP52</f>
        <v>276</v>
      </c>
      <c r="AS54" s="10"/>
    </row>
    <row r="55" spans="1:45" ht="14.1" x14ac:dyDescent="0.3">
      <c r="A55" s="7">
        <v>71</v>
      </c>
      <c r="B55" s="27">
        <v>8621</v>
      </c>
      <c r="C55" s="6" t="s">
        <v>4149</v>
      </c>
      <c r="D55" s="106"/>
      <c r="E55" s="107"/>
      <c r="F55" s="108"/>
      <c r="G55" s="42" t="s">
        <v>1384</v>
      </c>
      <c r="H55" s="30"/>
      <c r="I55" s="30"/>
      <c r="J55" s="43"/>
      <c r="K55" s="42" t="s">
        <v>1247</v>
      </c>
      <c r="L55" s="30"/>
      <c r="M55" s="30"/>
      <c r="N55" s="30"/>
      <c r="O55" s="30"/>
      <c r="P55" s="30"/>
      <c r="Q55" s="145"/>
      <c r="R55" s="145"/>
      <c r="S55" s="30"/>
      <c r="T55" s="43"/>
      <c r="U55" s="42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4"/>
      <c r="AG55" s="63"/>
      <c r="AH55" s="132"/>
      <c r="AI55" s="132"/>
      <c r="AJ55" s="62"/>
      <c r="AK55" s="172"/>
      <c r="AL55" s="45"/>
      <c r="AM55" s="54"/>
      <c r="AN55" s="174"/>
      <c r="AO55" s="174"/>
      <c r="AP55" s="174"/>
      <c r="AQ55" s="173"/>
      <c r="AR55" s="81">
        <f>ROUND(Q56*$AI$20,0)</f>
        <v>550</v>
      </c>
      <c r="AS55" s="10"/>
    </row>
    <row r="56" spans="1:45" ht="14.1" x14ac:dyDescent="0.3">
      <c r="A56" s="7">
        <v>71</v>
      </c>
      <c r="B56" s="27">
        <v>8622</v>
      </c>
      <c r="C56" s="6" t="s">
        <v>4148</v>
      </c>
      <c r="D56" s="106"/>
      <c r="E56" s="107"/>
      <c r="F56" s="108"/>
      <c r="G56" s="39"/>
      <c r="H56" s="1"/>
      <c r="I56" s="1"/>
      <c r="J56" s="38"/>
      <c r="K56" s="39" t="s">
        <v>1246</v>
      </c>
      <c r="L56" s="1"/>
      <c r="M56" s="1"/>
      <c r="N56" s="1"/>
      <c r="O56" s="1"/>
      <c r="P56" s="1"/>
      <c r="Q56" s="201">
        <f>'26障害児入所施設(基本４)'!$Q$56</f>
        <v>785</v>
      </c>
      <c r="R56" s="201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61"/>
      <c r="AH56" s="51"/>
      <c r="AI56" s="51"/>
      <c r="AJ56" s="71"/>
      <c r="AK56" s="202" t="s">
        <v>1387</v>
      </c>
      <c r="AL56" s="140" t="s">
        <v>1220</v>
      </c>
      <c r="AM56" s="44" t="s">
        <v>1217</v>
      </c>
      <c r="AN56" s="135">
        <v>0.7</v>
      </c>
      <c r="AO56" s="135"/>
      <c r="AP56" s="135"/>
      <c r="AQ56" s="137"/>
      <c r="AR56" s="81">
        <f>ROUND(ROUND(Q56*$AI$20,0)*AN56,0)</f>
        <v>385</v>
      </c>
      <c r="AS56" s="10"/>
    </row>
    <row r="57" spans="1:45" ht="14.1" x14ac:dyDescent="0.3">
      <c r="A57" s="7">
        <v>71</v>
      </c>
      <c r="B57" s="27" t="s">
        <v>701</v>
      </c>
      <c r="C57" s="6" t="s">
        <v>4147</v>
      </c>
      <c r="D57" s="106"/>
      <c r="E57" s="107"/>
      <c r="F57" s="108"/>
      <c r="G57" s="39"/>
      <c r="H57" s="1"/>
      <c r="I57" s="1"/>
      <c r="J57" s="38"/>
      <c r="K57" s="39"/>
      <c r="L57" s="1"/>
      <c r="M57" s="1"/>
      <c r="N57" s="1"/>
      <c r="O57" s="1"/>
      <c r="P57" s="1"/>
      <c r="Q57" s="171"/>
      <c r="R57" s="171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106"/>
      <c r="AH57" s="122"/>
      <c r="AI57" s="134"/>
      <c r="AJ57" s="138"/>
      <c r="AK57" s="203"/>
      <c r="AL57" s="40" t="s">
        <v>1219</v>
      </c>
      <c r="AM57" s="46" t="s">
        <v>1217</v>
      </c>
      <c r="AN57" s="128">
        <v>0.5</v>
      </c>
      <c r="AO57" s="135"/>
      <c r="AP57" s="135"/>
      <c r="AQ57" s="137"/>
      <c r="AR57" s="81">
        <f>ROUND(ROUND(Q56*$AI$20,0)*AN57,0)</f>
        <v>275</v>
      </c>
      <c r="AS57" s="10"/>
    </row>
    <row r="58" spans="1:45" ht="14.1" x14ac:dyDescent="0.3">
      <c r="A58" s="7">
        <v>71</v>
      </c>
      <c r="B58" s="27" t="s">
        <v>700</v>
      </c>
      <c r="C58" s="6" t="s">
        <v>4146</v>
      </c>
      <c r="D58" s="106"/>
      <c r="E58" s="107"/>
      <c r="F58" s="108"/>
      <c r="G58" s="39"/>
      <c r="H58" s="1"/>
      <c r="I58" s="1"/>
      <c r="J58" s="38"/>
      <c r="K58" s="39"/>
      <c r="L58" s="1"/>
      <c r="M58" s="1"/>
      <c r="N58" s="1"/>
      <c r="O58" s="1"/>
      <c r="P58" s="1"/>
      <c r="Q58" s="171"/>
      <c r="R58" s="171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06"/>
      <c r="AH58" s="122"/>
      <c r="AI58" s="134"/>
      <c r="AJ58" s="138"/>
      <c r="AK58" s="140"/>
      <c r="AL58" s="55"/>
      <c r="AM58" s="44"/>
      <c r="AN58" s="135"/>
      <c r="AO58" s="204" t="s">
        <v>1218</v>
      </c>
      <c r="AP58" s="44">
        <v>5</v>
      </c>
      <c r="AQ58" s="161" t="s">
        <v>1385</v>
      </c>
      <c r="AR58" s="81">
        <f>ROUND(Q56*$AI$20,0)-AP58</f>
        <v>545</v>
      </c>
      <c r="AS58" s="10"/>
    </row>
    <row r="59" spans="1:45" ht="14.1" x14ac:dyDescent="0.3">
      <c r="A59" s="7">
        <v>71</v>
      </c>
      <c r="B59" s="27" t="s">
        <v>699</v>
      </c>
      <c r="C59" s="6" t="s">
        <v>4145</v>
      </c>
      <c r="D59" s="106"/>
      <c r="E59" s="107"/>
      <c r="F59" s="108"/>
      <c r="G59" s="39"/>
      <c r="H59" s="1"/>
      <c r="I59" s="1"/>
      <c r="J59" s="38"/>
      <c r="K59" s="39"/>
      <c r="L59" s="1"/>
      <c r="M59" s="1"/>
      <c r="N59" s="1"/>
      <c r="O59" s="1"/>
      <c r="P59" s="1"/>
      <c r="Q59" s="171"/>
      <c r="R59" s="171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106"/>
      <c r="AH59" s="122"/>
      <c r="AI59" s="134"/>
      <c r="AJ59" s="138"/>
      <c r="AK59" s="202" t="s">
        <v>1387</v>
      </c>
      <c r="AL59" s="140" t="s">
        <v>1220</v>
      </c>
      <c r="AM59" s="44" t="s">
        <v>1217</v>
      </c>
      <c r="AN59" s="135">
        <v>0.7</v>
      </c>
      <c r="AO59" s="205"/>
      <c r="AP59" s="134"/>
      <c r="AQ59" s="138"/>
      <c r="AR59" s="81">
        <f>ROUND(ROUND(Q56*$AI$20,0)*AN59,0)-AP58</f>
        <v>380</v>
      </c>
      <c r="AS59" s="10"/>
    </row>
    <row r="60" spans="1:45" ht="14.1" x14ac:dyDescent="0.3">
      <c r="A60" s="7">
        <v>71</v>
      </c>
      <c r="B60" s="27" t="s">
        <v>698</v>
      </c>
      <c r="C60" s="6" t="s">
        <v>4144</v>
      </c>
      <c r="D60" s="106"/>
      <c r="E60" s="107"/>
      <c r="F60" s="108"/>
      <c r="G60" s="39"/>
      <c r="H60" s="1"/>
      <c r="I60" s="1"/>
      <c r="J60" s="38"/>
      <c r="K60" s="39"/>
      <c r="L60" s="1"/>
      <c r="M60" s="1"/>
      <c r="N60" s="1"/>
      <c r="O60" s="1"/>
      <c r="P60" s="1"/>
      <c r="Q60" s="171"/>
      <c r="R60" s="171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106"/>
      <c r="AH60" s="122"/>
      <c r="AI60" s="134"/>
      <c r="AJ60" s="138"/>
      <c r="AK60" s="203"/>
      <c r="AL60" s="40" t="s">
        <v>1219</v>
      </c>
      <c r="AM60" s="46" t="s">
        <v>1217</v>
      </c>
      <c r="AN60" s="128">
        <v>0.5</v>
      </c>
      <c r="AO60" s="206"/>
      <c r="AP60" s="127"/>
      <c r="AQ60" s="136"/>
      <c r="AR60" s="81">
        <f>ROUND(ROUND(Q56*$AI$20,0)*AN60,0)-AP58</f>
        <v>270</v>
      </c>
      <c r="AS60" s="10"/>
    </row>
    <row r="61" spans="1:45" ht="14.1" x14ac:dyDescent="0.3">
      <c r="A61" s="7">
        <v>71</v>
      </c>
      <c r="B61" s="27">
        <v>8623</v>
      </c>
      <c r="C61" s="6" t="s">
        <v>4143</v>
      </c>
      <c r="D61" s="106"/>
      <c r="E61" s="107"/>
      <c r="F61" s="108"/>
      <c r="G61" s="39"/>
      <c r="H61" s="1"/>
      <c r="I61" s="1"/>
      <c r="J61" s="38"/>
      <c r="K61" s="39"/>
      <c r="L61" s="1"/>
      <c r="M61" s="1"/>
      <c r="N61" s="1"/>
      <c r="O61" s="1"/>
      <c r="P61" s="1"/>
      <c r="Q61" s="177"/>
      <c r="R61" s="177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61"/>
      <c r="AH61" s="51"/>
      <c r="AI61" s="51"/>
      <c r="AJ61" s="71"/>
      <c r="AK61" s="140"/>
      <c r="AL61" s="55"/>
      <c r="AM61" s="44"/>
      <c r="AN61" s="135"/>
      <c r="AO61" s="135"/>
      <c r="AP61" s="135"/>
      <c r="AQ61" s="137"/>
      <c r="AR61" s="81">
        <f>ROUND(ROUND(Q56*AD62,0)*$AI$20,0)</f>
        <v>531</v>
      </c>
      <c r="AS61" s="10"/>
    </row>
    <row r="62" spans="1:45" ht="14.1" x14ac:dyDescent="0.3">
      <c r="A62" s="7">
        <v>71</v>
      </c>
      <c r="B62" s="27">
        <v>8624</v>
      </c>
      <c r="C62" s="6" t="s">
        <v>4142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77"/>
      <c r="R62" s="177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61"/>
      <c r="AH62" s="51"/>
      <c r="AI62" s="51"/>
      <c r="AJ62" s="71"/>
      <c r="AK62" s="202" t="s">
        <v>1387</v>
      </c>
      <c r="AL62" s="140" t="s">
        <v>1220</v>
      </c>
      <c r="AM62" s="44" t="s">
        <v>1217</v>
      </c>
      <c r="AN62" s="135">
        <v>0.7</v>
      </c>
      <c r="AO62" s="135"/>
      <c r="AP62" s="135"/>
      <c r="AQ62" s="137"/>
      <c r="AR62" s="81">
        <f>ROUND(ROUND(ROUND(Q56*AD62:AD62,0)*$AI$20,0)*AN62,0)</f>
        <v>372</v>
      </c>
      <c r="AS62" s="10"/>
    </row>
    <row r="63" spans="1:45" ht="14.1" x14ac:dyDescent="0.3">
      <c r="A63" s="7">
        <v>71</v>
      </c>
      <c r="B63" s="27" t="s">
        <v>697</v>
      </c>
      <c r="C63" s="6" t="s">
        <v>4141</v>
      </c>
      <c r="D63" s="106"/>
      <c r="E63" s="107"/>
      <c r="F63" s="108"/>
      <c r="G63" s="39"/>
      <c r="H63" s="1"/>
      <c r="I63" s="1"/>
      <c r="J63" s="38"/>
      <c r="K63" s="39"/>
      <c r="L63" s="1"/>
      <c r="M63" s="1"/>
      <c r="N63" s="1"/>
      <c r="O63" s="1"/>
      <c r="P63" s="1"/>
      <c r="Q63" s="171"/>
      <c r="R63" s="171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106"/>
      <c r="AH63" s="122"/>
      <c r="AI63" s="134"/>
      <c r="AJ63" s="138"/>
      <c r="AK63" s="203"/>
      <c r="AL63" s="40" t="s">
        <v>1219</v>
      </c>
      <c r="AM63" s="46" t="s">
        <v>1217</v>
      </c>
      <c r="AN63" s="128">
        <v>0.5</v>
      </c>
      <c r="AO63" s="135"/>
      <c r="AP63" s="135"/>
      <c r="AQ63" s="137"/>
      <c r="AR63" s="81">
        <f>ROUND(ROUND(ROUND(Q56*AD62,0)*$AI$20,0)*AN63,0)</f>
        <v>266</v>
      </c>
      <c r="AS63" s="10"/>
    </row>
    <row r="64" spans="1:45" ht="14.1" x14ac:dyDescent="0.3">
      <c r="A64" s="7">
        <v>71</v>
      </c>
      <c r="B64" s="27" t="s">
        <v>696</v>
      </c>
      <c r="C64" s="6" t="s">
        <v>4140</v>
      </c>
      <c r="D64" s="106"/>
      <c r="E64" s="107"/>
      <c r="F64" s="108"/>
      <c r="G64" s="39"/>
      <c r="H64" s="1"/>
      <c r="I64" s="1"/>
      <c r="J64" s="38"/>
      <c r="K64" s="39"/>
      <c r="L64" s="1"/>
      <c r="M64" s="1"/>
      <c r="N64" s="1"/>
      <c r="O64" s="1"/>
      <c r="P64" s="1"/>
      <c r="Q64" s="171"/>
      <c r="R64" s="171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06"/>
      <c r="AH64" s="122"/>
      <c r="AI64" s="134"/>
      <c r="AJ64" s="138"/>
      <c r="AK64" s="140"/>
      <c r="AL64" s="55"/>
      <c r="AM64" s="44"/>
      <c r="AN64" s="135"/>
      <c r="AO64" s="204" t="s">
        <v>1218</v>
      </c>
      <c r="AP64" s="44">
        <v>5</v>
      </c>
      <c r="AQ64" s="161" t="s">
        <v>1385</v>
      </c>
      <c r="AR64" s="81">
        <f>ROUND(ROUND(Q56*AD62,0)*$AI$20,0)-AP64</f>
        <v>526</v>
      </c>
      <c r="AS64" s="10"/>
    </row>
    <row r="65" spans="1:45" ht="14.1" x14ac:dyDescent="0.3">
      <c r="A65" s="7">
        <v>71</v>
      </c>
      <c r="B65" s="27" t="s">
        <v>695</v>
      </c>
      <c r="C65" s="6" t="s">
        <v>4139</v>
      </c>
      <c r="D65" s="106"/>
      <c r="E65" s="107"/>
      <c r="F65" s="108"/>
      <c r="G65" s="39"/>
      <c r="H65" s="1"/>
      <c r="I65" s="1"/>
      <c r="J65" s="38"/>
      <c r="K65" s="39"/>
      <c r="L65" s="1"/>
      <c r="M65" s="1"/>
      <c r="N65" s="1"/>
      <c r="O65" s="1"/>
      <c r="P65" s="1"/>
      <c r="Q65" s="171"/>
      <c r="R65" s="171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106"/>
      <c r="AH65" s="122"/>
      <c r="AI65" s="134"/>
      <c r="AJ65" s="138"/>
      <c r="AK65" s="202" t="s">
        <v>1387</v>
      </c>
      <c r="AL65" s="140" t="s">
        <v>1220</v>
      </c>
      <c r="AM65" s="44" t="s">
        <v>1217</v>
      </c>
      <c r="AN65" s="135">
        <v>0.7</v>
      </c>
      <c r="AO65" s="205"/>
      <c r="AP65" s="134"/>
      <c r="AQ65" s="138"/>
      <c r="AR65" s="81">
        <f>ROUND(ROUND(ROUND(Q56*AD62,0)*$AI$20,0)*AN65,0)-AP64</f>
        <v>367</v>
      </c>
      <c r="AS65" s="10"/>
    </row>
    <row r="66" spans="1:45" ht="14.1" x14ac:dyDescent="0.3">
      <c r="A66" s="7">
        <v>71</v>
      </c>
      <c r="B66" s="27" t="s">
        <v>694</v>
      </c>
      <c r="C66" s="6" t="s">
        <v>4138</v>
      </c>
      <c r="D66" s="106"/>
      <c r="E66" s="107"/>
      <c r="F66" s="108"/>
      <c r="G66" s="39"/>
      <c r="H66" s="1"/>
      <c r="I66" s="1"/>
      <c r="J66" s="38"/>
      <c r="K66" s="37"/>
      <c r="L66" s="4"/>
      <c r="M66" s="4"/>
      <c r="N66" s="4"/>
      <c r="O66" s="4"/>
      <c r="P66" s="4"/>
      <c r="Q66" s="170"/>
      <c r="R66" s="170"/>
      <c r="S66" s="4"/>
      <c r="T66" s="17"/>
      <c r="U66" s="3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39"/>
      <c r="AG66" s="106"/>
      <c r="AH66" s="122"/>
      <c r="AI66" s="134"/>
      <c r="AJ66" s="138"/>
      <c r="AK66" s="203"/>
      <c r="AL66" s="40" t="s">
        <v>1219</v>
      </c>
      <c r="AM66" s="46" t="s">
        <v>1217</v>
      </c>
      <c r="AN66" s="128">
        <v>0.5</v>
      </c>
      <c r="AO66" s="206"/>
      <c r="AP66" s="127"/>
      <c r="AQ66" s="136"/>
      <c r="AR66" s="81">
        <f>ROUND(ROUND(ROUND(Q56*AD62,0)*$AI$20,0)*AN66,0)-AP64</f>
        <v>261</v>
      </c>
      <c r="AS66" s="10"/>
    </row>
    <row r="67" spans="1:45" ht="14.1" x14ac:dyDescent="0.3">
      <c r="A67" s="7">
        <v>71</v>
      </c>
      <c r="B67" s="27">
        <v>8625</v>
      </c>
      <c r="C67" s="6" t="s">
        <v>4137</v>
      </c>
      <c r="D67" s="106"/>
      <c r="E67" s="107"/>
      <c r="F67" s="108"/>
      <c r="G67" s="39"/>
      <c r="H67" s="1"/>
      <c r="I67" s="1"/>
      <c r="J67" s="58"/>
      <c r="K67" s="1" t="s">
        <v>1245</v>
      </c>
      <c r="L67" s="119"/>
      <c r="M67" s="119"/>
      <c r="N67" s="119"/>
      <c r="O67" s="119"/>
      <c r="P67" s="119"/>
      <c r="Q67" s="177"/>
      <c r="R67" s="177"/>
      <c r="S67" s="1"/>
      <c r="T67" s="38"/>
      <c r="U67" s="39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62"/>
      <c r="AG67" s="63"/>
      <c r="AH67" s="132"/>
      <c r="AI67" s="132"/>
      <c r="AJ67" s="62"/>
      <c r="AK67" s="172"/>
      <c r="AL67" s="45"/>
      <c r="AM67" s="54"/>
      <c r="AN67" s="174"/>
      <c r="AO67" s="174"/>
      <c r="AP67" s="174"/>
      <c r="AQ67" s="173"/>
      <c r="AR67" s="81">
        <f>ROUND(Q68*$AI$20,0)</f>
        <v>1118</v>
      </c>
      <c r="AS67" s="10"/>
    </row>
    <row r="68" spans="1:45" ht="14.1" x14ac:dyDescent="0.3">
      <c r="A68" s="7">
        <v>71</v>
      </c>
      <c r="B68" s="27">
        <v>8626</v>
      </c>
      <c r="C68" s="6" t="s">
        <v>4136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1">
        <f>'26障害児入所施設(基本４)'!$Q$68</f>
        <v>1597</v>
      </c>
      <c r="R68" s="201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61"/>
      <c r="AH68" s="51"/>
      <c r="AI68" s="51"/>
      <c r="AJ68" s="71"/>
      <c r="AK68" s="202" t="s">
        <v>1387</v>
      </c>
      <c r="AL68" s="140" t="s">
        <v>1220</v>
      </c>
      <c r="AM68" s="44" t="s">
        <v>1217</v>
      </c>
      <c r="AN68" s="135">
        <v>0.7</v>
      </c>
      <c r="AO68" s="135"/>
      <c r="AP68" s="135"/>
      <c r="AQ68" s="137"/>
      <c r="AR68" s="81">
        <f>ROUND(ROUND(Q68*$AI$20,0)*AN68,0)</f>
        <v>783</v>
      </c>
      <c r="AS68" s="10"/>
    </row>
    <row r="69" spans="1:45" ht="14.1" x14ac:dyDescent="0.3">
      <c r="A69" s="7">
        <v>71</v>
      </c>
      <c r="B69" s="27" t="s">
        <v>693</v>
      </c>
      <c r="C69" s="6" t="s">
        <v>4135</v>
      </c>
      <c r="D69" s="106"/>
      <c r="E69" s="107"/>
      <c r="F69" s="108"/>
      <c r="G69" s="39"/>
      <c r="H69" s="1"/>
      <c r="I69" s="1"/>
      <c r="J69" s="38"/>
      <c r="K69" s="39"/>
      <c r="L69" s="1"/>
      <c r="M69" s="1"/>
      <c r="N69" s="1"/>
      <c r="O69" s="1"/>
      <c r="P69" s="1"/>
      <c r="Q69" s="171"/>
      <c r="R69" s="171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106"/>
      <c r="AH69" s="122"/>
      <c r="AI69" s="134"/>
      <c r="AJ69" s="138"/>
      <c r="AK69" s="203"/>
      <c r="AL69" s="40" t="s">
        <v>1219</v>
      </c>
      <c r="AM69" s="46" t="s">
        <v>1217</v>
      </c>
      <c r="AN69" s="128">
        <v>0.5</v>
      </c>
      <c r="AO69" s="135"/>
      <c r="AP69" s="135"/>
      <c r="AQ69" s="137"/>
      <c r="AR69" s="81">
        <f>ROUND(ROUND(Q68*$AI$20,0)*AN69,0)</f>
        <v>559</v>
      </c>
      <c r="AS69" s="10"/>
    </row>
    <row r="70" spans="1:45" ht="14.1" x14ac:dyDescent="0.3">
      <c r="A70" s="7">
        <v>71</v>
      </c>
      <c r="B70" s="27" t="s">
        <v>692</v>
      </c>
      <c r="C70" s="6" t="s">
        <v>4134</v>
      </c>
      <c r="D70" s="106"/>
      <c r="E70" s="107"/>
      <c r="F70" s="108"/>
      <c r="G70" s="39"/>
      <c r="H70" s="1"/>
      <c r="I70" s="1"/>
      <c r="J70" s="38"/>
      <c r="K70" s="39"/>
      <c r="L70" s="1"/>
      <c r="M70" s="1"/>
      <c r="N70" s="1"/>
      <c r="O70" s="1"/>
      <c r="P70" s="1"/>
      <c r="Q70" s="171"/>
      <c r="R70" s="171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06"/>
      <c r="AH70" s="122"/>
      <c r="AI70" s="134"/>
      <c r="AJ70" s="138"/>
      <c r="AK70" s="140"/>
      <c r="AL70" s="55"/>
      <c r="AM70" s="44"/>
      <c r="AN70" s="135"/>
      <c r="AO70" s="204" t="s">
        <v>1218</v>
      </c>
      <c r="AP70" s="44">
        <v>5</v>
      </c>
      <c r="AQ70" s="161" t="s">
        <v>1385</v>
      </c>
      <c r="AR70" s="81">
        <f>ROUND(Q68*$AI$20,0)-AP70</f>
        <v>1113</v>
      </c>
      <c r="AS70" s="10"/>
    </row>
    <row r="71" spans="1:45" ht="14.1" x14ac:dyDescent="0.3">
      <c r="A71" s="7">
        <v>71</v>
      </c>
      <c r="B71" s="27" t="s">
        <v>691</v>
      </c>
      <c r="C71" s="6" t="s">
        <v>4133</v>
      </c>
      <c r="D71" s="106"/>
      <c r="E71" s="107"/>
      <c r="F71" s="108"/>
      <c r="G71" s="39"/>
      <c r="H71" s="1"/>
      <c r="I71" s="1"/>
      <c r="J71" s="38"/>
      <c r="K71" s="39"/>
      <c r="L71" s="1"/>
      <c r="M71" s="1"/>
      <c r="N71" s="1"/>
      <c r="O71" s="1"/>
      <c r="P71" s="1"/>
      <c r="Q71" s="171"/>
      <c r="R71" s="171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106"/>
      <c r="AH71" s="122"/>
      <c r="AI71" s="134"/>
      <c r="AJ71" s="138"/>
      <c r="AK71" s="202" t="s">
        <v>1387</v>
      </c>
      <c r="AL71" s="140" t="s">
        <v>1220</v>
      </c>
      <c r="AM71" s="44" t="s">
        <v>1217</v>
      </c>
      <c r="AN71" s="135">
        <v>0.7</v>
      </c>
      <c r="AO71" s="205"/>
      <c r="AP71" s="134"/>
      <c r="AQ71" s="138"/>
      <c r="AR71" s="81">
        <f>ROUND(ROUND(Q68*$AI$20,0)*AN71,0)-AP70</f>
        <v>778</v>
      </c>
      <c r="AS71" s="10"/>
    </row>
    <row r="72" spans="1:45" ht="14.1" x14ac:dyDescent="0.3">
      <c r="A72" s="7">
        <v>71</v>
      </c>
      <c r="B72" s="27" t="s">
        <v>690</v>
      </c>
      <c r="C72" s="6" t="s">
        <v>4132</v>
      </c>
      <c r="D72" s="106"/>
      <c r="E72" s="107"/>
      <c r="F72" s="108"/>
      <c r="G72" s="39"/>
      <c r="H72" s="1"/>
      <c r="I72" s="1"/>
      <c r="J72" s="38"/>
      <c r="K72" s="39"/>
      <c r="L72" s="1"/>
      <c r="M72" s="1"/>
      <c r="N72" s="1"/>
      <c r="O72" s="1"/>
      <c r="P72" s="1"/>
      <c r="Q72" s="171"/>
      <c r="R72" s="171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106"/>
      <c r="AH72" s="122"/>
      <c r="AI72" s="134"/>
      <c r="AJ72" s="138"/>
      <c r="AK72" s="203"/>
      <c r="AL72" s="40" t="s">
        <v>1219</v>
      </c>
      <c r="AM72" s="46" t="s">
        <v>1217</v>
      </c>
      <c r="AN72" s="128">
        <v>0.5</v>
      </c>
      <c r="AO72" s="206"/>
      <c r="AP72" s="127"/>
      <c r="AQ72" s="136"/>
      <c r="AR72" s="81">
        <f>ROUND(ROUND(Q68*$AI$20,0)*AN72,0)-AP70</f>
        <v>554</v>
      </c>
      <c r="AS72" s="10"/>
    </row>
    <row r="73" spans="1:45" ht="14.1" x14ac:dyDescent="0.3">
      <c r="A73" s="7">
        <v>71</v>
      </c>
      <c r="B73" s="27">
        <v>8627</v>
      </c>
      <c r="C73" s="6" t="s">
        <v>4131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71"/>
      <c r="R73" s="171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61"/>
      <c r="AH73" s="51"/>
      <c r="AI73" s="51"/>
      <c r="AJ73" s="71"/>
      <c r="AK73" s="140"/>
      <c r="AL73" s="55"/>
      <c r="AM73" s="44"/>
      <c r="AN73" s="135"/>
      <c r="AO73" s="135"/>
      <c r="AP73" s="135"/>
      <c r="AQ73" s="137"/>
      <c r="AR73" s="81">
        <f>ROUND(ROUND(Q68*AD74,0)*$AI$20,0)</f>
        <v>1079</v>
      </c>
      <c r="AS73" s="10"/>
    </row>
    <row r="74" spans="1:45" ht="14.1" x14ac:dyDescent="0.3">
      <c r="A74" s="7">
        <v>71</v>
      </c>
      <c r="B74" s="27">
        <v>8628</v>
      </c>
      <c r="C74" s="6" t="s">
        <v>4130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71"/>
      <c r="R74" s="171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61"/>
      <c r="AH74" s="51"/>
      <c r="AI74" s="51"/>
      <c r="AJ74" s="71"/>
      <c r="AK74" s="202" t="s">
        <v>1387</v>
      </c>
      <c r="AL74" s="140" t="s">
        <v>1220</v>
      </c>
      <c r="AM74" s="44" t="s">
        <v>1217</v>
      </c>
      <c r="AN74" s="135">
        <v>0.7</v>
      </c>
      <c r="AO74" s="135"/>
      <c r="AP74" s="135"/>
      <c r="AQ74" s="137"/>
      <c r="AR74" s="81">
        <f>ROUND(ROUND(ROUND(Q68*AD74:AD74,0)*$AI$20,0)*AN74,0)</f>
        <v>755</v>
      </c>
      <c r="AS74" s="10"/>
    </row>
    <row r="75" spans="1:45" ht="14.1" x14ac:dyDescent="0.3">
      <c r="A75" s="7">
        <v>71</v>
      </c>
      <c r="B75" s="27" t="s">
        <v>689</v>
      </c>
      <c r="C75" s="6" t="s">
        <v>4129</v>
      </c>
      <c r="D75" s="106"/>
      <c r="E75" s="107"/>
      <c r="F75" s="108"/>
      <c r="G75" s="39"/>
      <c r="H75" s="1"/>
      <c r="I75" s="1"/>
      <c r="J75" s="38"/>
      <c r="K75" s="39"/>
      <c r="L75" s="1"/>
      <c r="M75" s="1"/>
      <c r="N75" s="1"/>
      <c r="O75" s="1"/>
      <c r="P75" s="1"/>
      <c r="Q75" s="171"/>
      <c r="R75" s="171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106"/>
      <c r="AH75" s="122"/>
      <c r="AI75" s="134"/>
      <c r="AJ75" s="138"/>
      <c r="AK75" s="203"/>
      <c r="AL75" s="40" t="s">
        <v>1219</v>
      </c>
      <c r="AM75" s="46" t="s">
        <v>1217</v>
      </c>
      <c r="AN75" s="128">
        <v>0.5</v>
      </c>
      <c r="AO75" s="135"/>
      <c r="AP75" s="135"/>
      <c r="AQ75" s="137"/>
      <c r="AR75" s="81">
        <f>ROUND(ROUND(ROUND(Q68*AD74,0)*$AI$20,0)*AN75,0)</f>
        <v>540</v>
      </c>
      <c r="AS75" s="10"/>
    </row>
    <row r="76" spans="1:45" ht="14.1" x14ac:dyDescent="0.3">
      <c r="A76" s="7">
        <v>71</v>
      </c>
      <c r="B76" s="27" t="s">
        <v>688</v>
      </c>
      <c r="C76" s="6" t="s">
        <v>4128</v>
      </c>
      <c r="D76" s="106"/>
      <c r="E76" s="107"/>
      <c r="F76" s="108"/>
      <c r="G76" s="39"/>
      <c r="H76" s="1"/>
      <c r="I76" s="1"/>
      <c r="J76" s="38"/>
      <c r="K76" s="39"/>
      <c r="L76" s="1"/>
      <c r="M76" s="1"/>
      <c r="N76" s="1"/>
      <c r="O76" s="1"/>
      <c r="P76" s="1"/>
      <c r="Q76" s="171"/>
      <c r="R76" s="171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06"/>
      <c r="AH76" s="122"/>
      <c r="AI76" s="134"/>
      <c r="AJ76" s="138"/>
      <c r="AK76" s="140"/>
      <c r="AL76" s="55"/>
      <c r="AM76" s="44"/>
      <c r="AN76" s="135"/>
      <c r="AO76" s="204" t="s">
        <v>1218</v>
      </c>
      <c r="AP76" s="44">
        <v>5</v>
      </c>
      <c r="AQ76" s="161" t="s">
        <v>1385</v>
      </c>
      <c r="AR76" s="81">
        <f>ROUND(ROUND(Q68*AD74,0)*$AI$20,0)-AP76</f>
        <v>1074</v>
      </c>
      <c r="AS76" s="10"/>
    </row>
    <row r="77" spans="1:45" ht="14.1" x14ac:dyDescent="0.3">
      <c r="A77" s="7">
        <v>71</v>
      </c>
      <c r="B77" s="27" t="s">
        <v>687</v>
      </c>
      <c r="C77" s="6" t="s">
        <v>4127</v>
      </c>
      <c r="D77" s="106"/>
      <c r="E77" s="107"/>
      <c r="F77" s="108"/>
      <c r="G77" s="39"/>
      <c r="H77" s="1"/>
      <c r="I77" s="1"/>
      <c r="J77" s="38"/>
      <c r="K77" s="39"/>
      <c r="L77" s="1"/>
      <c r="M77" s="1"/>
      <c r="N77" s="1"/>
      <c r="O77" s="1"/>
      <c r="P77" s="1"/>
      <c r="Q77" s="171"/>
      <c r="R77" s="171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106"/>
      <c r="AH77" s="122"/>
      <c r="AI77" s="134"/>
      <c r="AJ77" s="138"/>
      <c r="AK77" s="202" t="s">
        <v>1387</v>
      </c>
      <c r="AL77" s="140" t="s">
        <v>1220</v>
      </c>
      <c r="AM77" s="44" t="s">
        <v>1217</v>
      </c>
      <c r="AN77" s="135">
        <v>0.7</v>
      </c>
      <c r="AO77" s="205"/>
      <c r="AP77" s="134"/>
      <c r="AQ77" s="138"/>
      <c r="AR77" s="81">
        <f>ROUND(ROUND(ROUND(Q68*AD74,0)*$AI$20,0)*AN77,0)-AP76</f>
        <v>750</v>
      </c>
      <c r="AS77" s="10"/>
    </row>
    <row r="78" spans="1:45" ht="14.1" x14ac:dyDescent="0.3">
      <c r="A78" s="7">
        <v>71</v>
      </c>
      <c r="B78" s="27" t="s">
        <v>686</v>
      </c>
      <c r="C78" s="6" t="s">
        <v>4126</v>
      </c>
      <c r="D78" s="106"/>
      <c r="E78" s="107"/>
      <c r="F78" s="108"/>
      <c r="G78" s="39"/>
      <c r="H78" s="1"/>
      <c r="I78" s="1"/>
      <c r="J78" s="38"/>
      <c r="K78" s="39"/>
      <c r="L78" s="1"/>
      <c r="M78" s="1"/>
      <c r="N78" s="1"/>
      <c r="O78" s="1"/>
      <c r="P78" s="1"/>
      <c r="Q78" s="171"/>
      <c r="R78" s="171"/>
      <c r="S78" s="1"/>
      <c r="T78" s="38"/>
      <c r="U78" s="39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71"/>
      <c r="AG78" s="106"/>
      <c r="AH78" s="122"/>
      <c r="AI78" s="134"/>
      <c r="AJ78" s="138"/>
      <c r="AK78" s="203"/>
      <c r="AL78" s="40" t="s">
        <v>1219</v>
      </c>
      <c r="AM78" s="46" t="s">
        <v>1217</v>
      </c>
      <c r="AN78" s="128">
        <v>0.5</v>
      </c>
      <c r="AO78" s="206"/>
      <c r="AP78" s="127"/>
      <c r="AQ78" s="136"/>
      <c r="AR78" s="81">
        <f>ROUND(ROUND(ROUND(Q68*AD74,0)*$AI$20,0)*AN78,0)-AP76</f>
        <v>535</v>
      </c>
      <c r="AS78" s="10"/>
    </row>
    <row r="79" spans="1:45" ht="14.1" x14ac:dyDescent="0.3">
      <c r="A79" s="7">
        <v>71</v>
      </c>
      <c r="B79" s="27">
        <v>8629</v>
      </c>
      <c r="C79" s="6" t="s">
        <v>4125</v>
      </c>
      <c r="D79" s="106"/>
      <c r="E79" s="107"/>
      <c r="F79" s="108"/>
      <c r="G79" s="39"/>
      <c r="H79" s="1"/>
      <c r="I79" s="1"/>
      <c r="J79" s="58"/>
      <c r="K79" s="42" t="s">
        <v>1244</v>
      </c>
      <c r="L79" s="54"/>
      <c r="M79" s="54"/>
      <c r="N79" s="54"/>
      <c r="O79" s="54"/>
      <c r="P79" s="54"/>
      <c r="Q79" s="175"/>
      <c r="R79" s="175"/>
      <c r="S79" s="30"/>
      <c r="T79" s="30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63"/>
      <c r="AH79" s="132"/>
      <c r="AI79" s="132"/>
      <c r="AJ79" s="62"/>
      <c r="AK79" s="172"/>
      <c r="AL79" s="45"/>
      <c r="AM79" s="54"/>
      <c r="AN79" s="174"/>
      <c r="AO79" s="174"/>
      <c r="AP79" s="174"/>
      <c r="AQ79" s="173"/>
      <c r="AR79" s="81">
        <f>ROUND(Q80*$AI$20,0)</f>
        <v>582</v>
      </c>
      <c r="AS79" s="10"/>
    </row>
    <row r="80" spans="1:45" ht="14.1" x14ac:dyDescent="0.3">
      <c r="A80" s="7">
        <v>71</v>
      </c>
      <c r="B80" s="27">
        <v>8630</v>
      </c>
      <c r="C80" s="6" t="s">
        <v>4124</v>
      </c>
      <c r="D80" s="106"/>
      <c r="E80" s="107"/>
      <c r="F80" s="108"/>
      <c r="G80" s="39"/>
      <c r="H80" s="1"/>
      <c r="I80" s="1"/>
      <c r="J80" s="58"/>
      <c r="K80" s="59"/>
      <c r="L80" s="119"/>
      <c r="M80" s="119"/>
      <c r="N80" s="119"/>
      <c r="O80" s="119"/>
      <c r="P80" s="119"/>
      <c r="Q80" s="201">
        <f>'26障害児入所施設(基本４)'!$Q$80</f>
        <v>831</v>
      </c>
      <c r="R80" s="201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61"/>
      <c r="AH80" s="51"/>
      <c r="AI80" s="51"/>
      <c r="AJ80" s="71"/>
      <c r="AK80" s="202" t="s">
        <v>1387</v>
      </c>
      <c r="AL80" s="140" t="s">
        <v>1220</v>
      </c>
      <c r="AM80" s="44" t="s">
        <v>1217</v>
      </c>
      <c r="AN80" s="135">
        <v>0.7</v>
      </c>
      <c r="AO80" s="135"/>
      <c r="AP80" s="135"/>
      <c r="AQ80" s="137"/>
      <c r="AR80" s="81">
        <f>ROUND(ROUND(Q80*$AI$20,0)*AN80,0)</f>
        <v>407</v>
      </c>
      <c r="AS80" s="10"/>
    </row>
    <row r="81" spans="1:45" ht="14.1" x14ac:dyDescent="0.3">
      <c r="A81" s="7">
        <v>71</v>
      </c>
      <c r="B81" s="27" t="s">
        <v>685</v>
      </c>
      <c r="C81" s="6" t="s">
        <v>4123</v>
      </c>
      <c r="D81" s="106"/>
      <c r="E81" s="107"/>
      <c r="F81" s="108"/>
      <c r="G81" s="39"/>
      <c r="H81" s="1"/>
      <c r="I81" s="1"/>
      <c r="J81" s="38"/>
      <c r="K81" s="39"/>
      <c r="L81" s="1"/>
      <c r="M81" s="1"/>
      <c r="N81" s="1"/>
      <c r="O81" s="1"/>
      <c r="P81" s="1"/>
      <c r="Q81" s="171"/>
      <c r="R81" s="171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106"/>
      <c r="AH81" s="122"/>
      <c r="AI81" s="134"/>
      <c r="AJ81" s="138"/>
      <c r="AK81" s="203"/>
      <c r="AL81" s="40" t="s">
        <v>1219</v>
      </c>
      <c r="AM81" s="46" t="s">
        <v>1217</v>
      </c>
      <c r="AN81" s="128">
        <v>0.5</v>
      </c>
      <c r="AO81" s="135"/>
      <c r="AP81" s="135"/>
      <c r="AQ81" s="137"/>
      <c r="AR81" s="81">
        <f>ROUND(ROUND(Q80*$AI$20,0)*AN81,0)</f>
        <v>291</v>
      </c>
      <c r="AS81" s="10"/>
    </row>
    <row r="82" spans="1:45" ht="14.1" x14ac:dyDescent="0.3">
      <c r="A82" s="7">
        <v>71</v>
      </c>
      <c r="B82" s="27" t="s">
        <v>684</v>
      </c>
      <c r="C82" s="6" t="s">
        <v>4122</v>
      </c>
      <c r="D82" s="106"/>
      <c r="E82" s="107"/>
      <c r="F82" s="108"/>
      <c r="G82" s="39"/>
      <c r="H82" s="1"/>
      <c r="I82" s="1"/>
      <c r="J82" s="38"/>
      <c r="K82" s="39"/>
      <c r="L82" s="1"/>
      <c r="M82" s="1"/>
      <c r="N82" s="1"/>
      <c r="O82" s="1"/>
      <c r="P82" s="1"/>
      <c r="Q82" s="171"/>
      <c r="R82" s="171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06"/>
      <c r="AH82" s="122"/>
      <c r="AI82" s="134"/>
      <c r="AJ82" s="138"/>
      <c r="AK82" s="140"/>
      <c r="AL82" s="55"/>
      <c r="AM82" s="44"/>
      <c r="AN82" s="135"/>
      <c r="AO82" s="204" t="s">
        <v>1218</v>
      </c>
      <c r="AP82" s="44">
        <v>5</v>
      </c>
      <c r="AQ82" s="161" t="s">
        <v>1385</v>
      </c>
      <c r="AR82" s="81">
        <f>ROUND(Q80*$AI$20,0)-AP82</f>
        <v>577</v>
      </c>
      <c r="AS82" s="10"/>
    </row>
    <row r="83" spans="1:45" ht="14.1" x14ac:dyDescent="0.3">
      <c r="A83" s="7">
        <v>71</v>
      </c>
      <c r="B83" s="27" t="s">
        <v>683</v>
      </c>
      <c r="C83" s="6" t="s">
        <v>4121</v>
      </c>
      <c r="D83" s="106"/>
      <c r="E83" s="107"/>
      <c r="F83" s="108"/>
      <c r="G83" s="39"/>
      <c r="H83" s="1"/>
      <c r="I83" s="1"/>
      <c r="J83" s="38"/>
      <c r="K83" s="39"/>
      <c r="L83" s="1"/>
      <c r="M83" s="1"/>
      <c r="N83" s="1"/>
      <c r="O83" s="1"/>
      <c r="P83" s="1"/>
      <c r="Q83" s="171"/>
      <c r="R83" s="171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106"/>
      <c r="AH83" s="122"/>
      <c r="AI83" s="134"/>
      <c r="AJ83" s="138"/>
      <c r="AK83" s="202" t="s">
        <v>1387</v>
      </c>
      <c r="AL83" s="140" t="s">
        <v>1220</v>
      </c>
      <c r="AM83" s="44" t="s">
        <v>1217</v>
      </c>
      <c r="AN83" s="135">
        <v>0.7</v>
      </c>
      <c r="AO83" s="205"/>
      <c r="AP83" s="134"/>
      <c r="AQ83" s="138"/>
      <c r="AR83" s="81">
        <f>ROUND(ROUND(Q80*$AI$20,0)*AN83,0)-AP82</f>
        <v>402</v>
      </c>
      <c r="AS83" s="10"/>
    </row>
    <row r="84" spans="1:45" ht="14.1" x14ac:dyDescent="0.3">
      <c r="A84" s="7">
        <v>71</v>
      </c>
      <c r="B84" s="27" t="s">
        <v>682</v>
      </c>
      <c r="C84" s="6" t="s">
        <v>4120</v>
      </c>
      <c r="D84" s="106"/>
      <c r="E84" s="107"/>
      <c r="F84" s="108"/>
      <c r="G84" s="39"/>
      <c r="H84" s="1"/>
      <c r="I84" s="1"/>
      <c r="J84" s="38"/>
      <c r="K84" s="39"/>
      <c r="L84" s="1"/>
      <c r="M84" s="1"/>
      <c r="N84" s="1"/>
      <c r="O84" s="1"/>
      <c r="P84" s="1"/>
      <c r="Q84" s="171"/>
      <c r="R84" s="171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106"/>
      <c r="AH84" s="122"/>
      <c r="AI84" s="134"/>
      <c r="AJ84" s="138"/>
      <c r="AK84" s="203"/>
      <c r="AL84" s="40" t="s">
        <v>1219</v>
      </c>
      <c r="AM84" s="46" t="s">
        <v>1217</v>
      </c>
      <c r="AN84" s="128">
        <v>0.5</v>
      </c>
      <c r="AO84" s="206"/>
      <c r="AP84" s="127"/>
      <c r="AQ84" s="136"/>
      <c r="AR84" s="81">
        <f>ROUND(ROUND(Q80*$AI$20,0)*AN84,0)-AP82</f>
        <v>286</v>
      </c>
      <c r="AS84" s="10"/>
    </row>
    <row r="85" spans="1:45" ht="14.1" x14ac:dyDescent="0.3">
      <c r="A85" s="7">
        <v>71</v>
      </c>
      <c r="B85" s="27">
        <v>8631</v>
      </c>
      <c r="C85" s="6" t="s">
        <v>4119</v>
      </c>
      <c r="D85" s="106"/>
      <c r="E85" s="107"/>
      <c r="F85" s="108"/>
      <c r="G85" s="39"/>
      <c r="H85" s="1"/>
      <c r="I85" s="1"/>
      <c r="J85" s="58"/>
      <c r="K85" s="59"/>
      <c r="L85" s="119"/>
      <c r="M85" s="119"/>
      <c r="N85" s="119"/>
      <c r="O85" s="119"/>
      <c r="P85" s="119"/>
      <c r="Q85" s="171"/>
      <c r="R85" s="171"/>
      <c r="S85" s="1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61"/>
      <c r="AH85" s="51"/>
      <c r="AI85" s="51"/>
      <c r="AJ85" s="71"/>
      <c r="AK85" s="140"/>
      <c r="AL85" s="55"/>
      <c r="AM85" s="44"/>
      <c r="AN85" s="135"/>
      <c r="AO85" s="135"/>
      <c r="AP85" s="135"/>
      <c r="AQ85" s="137"/>
      <c r="AR85" s="81">
        <f>ROUND(ROUND(Q80*AD86,0)*$AI$20,0)</f>
        <v>561</v>
      </c>
      <c r="AS85" s="10"/>
    </row>
    <row r="86" spans="1:45" ht="14.1" x14ac:dyDescent="0.3">
      <c r="A86" s="7">
        <v>71</v>
      </c>
      <c r="B86" s="27">
        <v>8632</v>
      </c>
      <c r="C86" s="6" t="s">
        <v>4118</v>
      </c>
      <c r="D86" s="106"/>
      <c r="E86" s="107"/>
      <c r="F86" s="108"/>
      <c r="G86" s="39"/>
      <c r="H86" s="1"/>
      <c r="I86" s="1"/>
      <c r="J86" s="58"/>
      <c r="K86" s="59"/>
      <c r="L86" s="119"/>
      <c r="M86" s="119"/>
      <c r="N86" s="119"/>
      <c r="O86" s="119"/>
      <c r="P86" s="119"/>
      <c r="Q86" s="171"/>
      <c r="R86" s="171"/>
      <c r="S86" s="1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61"/>
      <c r="AH86" s="51"/>
      <c r="AI86" s="51"/>
      <c r="AJ86" s="71"/>
      <c r="AK86" s="202" t="s">
        <v>1387</v>
      </c>
      <c r="AL86" s="140" t="s">
        <v>1220</v>
      </c>
      <c r="AM86" s="44" t="s">
        <v>1217</v>
      </c>
      <c r="AN86" s="135">
        <v>0.7</v>
      </c>
      <c r="AO86" s="135"/>
      <c r="AP86" s="135"/>
      <c r="AQ86" s="137"/>
      <c r="AR86" s="81">
        <f>ROUND(ROUND(ROUND(Q80*AD86:AD86,0)*$AI$20,0)*AN86,0)</f>
        <v>393</v>
      </c>
      <c r="AS86" s="10"/>
    </row>
    <row r="87" spans="1:45" ht="14.1" x14ac:dyDescent="0.3">
      <c r="A87" s="7">
        <v>71</v>
      </c>
      <c r="B87" s="27" t="s">
        <v>681</v>
      </c>
      <c r="C87" s="6" t="s">
        <v>4117</v>
      </c>
      <c r="D87" s="106"/>
      <c r="E87" s="107"/>
      <c r="F87" s="108"/>
      <c r="G87" s="39"/>
      <c r="H87" s="1"/>
      <c r="I87" s="1"/>
      <c r="J87" s="38"/>
      <c r="K87" s="39"/>
      <c r="L87" s="1"/>
      <c r="M87" s="1"/>
      <c r="N87" s="1"/>
      <c r="O87" s="1"/>
      <c r="P87" s="1"/>
      <c r="Q87" s="171"/>
      <c r="R87" s="171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106"/>
      <c r="AH87" s="122"/>
      <c r="AI87" s="134"/>
      <c r="AJ87" s="138"/>
      <c r="AK87" s="203"/>
      <c r="AL87" s="40" t="s">
        <v>1219</v>
      </c>
      <c r="AM87" s="46" t="s">
        <v>1217</v>
      </c>
      <c r="AN87" s="128">
        <v>0.5</v>
      </c>
      <c r="AO87" s="135"/>
      <c r="AP87" s="135"/>
      <c r="AQ87" s="137"/>
      <c r="AR87" s="81">
        <f>ROUND(ROUND(ROUND(Q80*AD86,0)*$AI$20,0)*AN87,0)</f>
        <v>281</v>
      </c>
      <c r="AS87" s="10"/>
    </row>
    <row r="88" spans="1:45" ht="14.1" x14ac:dyDescent="0.3">
      <c r="A88" s="7">
        <v>71</v>
      </c>
      <c r="B88" s="27" t="s">
        <v>680</v>
      </c>
      <c r="C88" s="6" t="s">
        <v>4116</v>
      </c>
      <c r="D88" s="106"/>
      <c r="E88" s="107"/>
      <c r="F88" s="108"/>
      <c r="G88" s="39"/>
      <c r="H88" s="1"/>
      <c r="I88" s="1"/>
      <c r="J88" s="38"/>
      <c r="K88" s="39"/>
      <c r="L88" s="1"/>
      <c r="M88" s="1"/>
      <c r="N88" s="1"/>
      <c r="O88" s="1"/>
      <c r="P88" s="1"/>
      <c r="Q88" s="171"/>
      <c r="R88" s="171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06"/>
      <c r="AH88" s="122"/>
      <c r="AI88" s="134"/>
      <c r="AJ88" s="138"/>
      <c r="AK88" s="140"/>
      <c r="AL88" s="55"/>
      <c r="AM88" s="44"/>
      <c r="AN88" s="135"/>
      <c r="AO88" s="204" t="s">
        <v>1218</v>
      </c>
      <c r="AP88" s="44">
        <v>5</v>
      </c>
      <c r="AQ88" s="161" t="s">
        <v>1385</v>
      </c>
      <c r="AR88" s="81">
        <f>ROUND(ROUND(Q80*AD86,0)*$AI$20,0)-AP88</f>
        <v>556</v>
      </c>
      <c r="AS88" s="10"/>
    </row>
    <row r="89" spans="1:45" ht="14.1" x14ac:dyDescent="0.3">
      <c r="A89" s="7">
        <v>71</v>
      </c>
      <c r="B89" s="27" t="s">
        <v>679</v>
      </c>
      <c r="C89" s="6" t="s">
        <v>4115</v>
      </c>
      <c r="D89" s="106"/>
      <c r="E89" s="107"/>
      <c r="F89" s="108"/>
      <c r="G89" s="39"/>
      <c r="H89" s="1"/>
      <c r="I89" s="1"/>
      <c r="J89" s="38"/>
      <c r="K89" s="39"/>
      <c r="L89" s="1"/>
      <c r="M89" s="1"/>
      <c r="N89" s="1"/>
      <c r="O89" s="1"/>
      <c r="P89" s="1"/>
      <c r="Q89" s="171"/>
      <c r="R89" s="171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106"/>
      <c r="AH89" s="122"/>
      <c r="AI89" s="134"/>
      <c r="AJ89" s="138"/>
      <c r="AK89" s="202" t="s">
        <v>1387</v>
      </c>
      <c r="AL89" s="140" t="s">
        <v>1220</v>
      </c>
      <c r="AM89" s="44" t="s">
        <v>1217</v>
      </c>
      <c r="AN89" s="135">
        <v>0.7</v>
      </c>
      <c r="AO89" s="205"/>
      <c r="AP89" s="134"/>
      <c r="AQ89" s="138"/>
      <c r="AR89" s="81">
        <f>ROUND(ROUND(ROUND(Q80*AD86,0)*$AI$20,0)*AN89,0)-AP88</f>
        <v>388</v>
      </c>
      <c r="AS89" s="10"/>
    </row>
    <row r="90" spans="1:45" ht="14.1" x14ac:dyDescent="0.3">
      <c r="A90" s="7">
        <v>71</v>
      </c>
      <c r="B90" s="27" t="s">
        <v>678</v>
      </c>
      <c r="C90" s="6" t="s">
        <v>4114</v>
      </c>
      <c r="D90" s="106"/>
      <c r="E90" s="107"/>
      <c r="F90" s="108"/>
      <c r="G90" s="37"/>
      <c r="H90" s="4"/>
      <c r="I90" s="4"/>
      <c r="J90" s="17"/>
      <c r="K90" s="37"/>
      <c r="L90" s="4"/>
      <c r="M90" s="4"/>
      <c r="N90" s="4"/>
      <c r="O90" s="4"/>
      <c r="P90" s="4"/>
      <c r="Q90" s="170"/>
      <c r="R90" s="170"/>
      <c r="S90" s="4"/>
      <c r="T90" s="17"/>
      <c r="U90" s="3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9"/>
      <c r="AG90" s="106"/>
      <c r="AH90" s="122"/>
      <c r="AI90" s="134"/>
      <c r="AJ90" s="138"/>
      <c r="AK90" s="203"/>
      <c r="AL90" s="40" t="s">
        <v>1219</v>
      </c>
      <c r="AM90" s="46" t="s">
        <v>1217</v>
      </c>
      <c r="AN90" s="128">
        <v>0.5</v>
      </c>
      <c r="AO90" s="206"/>
      <c r="AP90" s="127"/>
      <c r="AQ90" s="136"/>
      <c r="AR90" s="81">
        <f>ROUND(ROUND(ROUND(Q80*AD86,0)*$AI$20,0)*AN90,0)-AP88</f>
        <v>276</v>
      </c>
      <c r="AS90" s="10"/>
    </row>
    <row r="91" spans="1:45" ht="14.1" x14ac:dyDescent="0.3">
      <c r="A91" s="7">
        <v>71</v>
      </c>
      <c r="B91" s="27">
        <v>8641</v>
      </c>
      <c r="C91" s="6" t="s">
        <v>4113</v>
      </c>
      <c r="D91" s="106"/>
      <c r="E91" s="107"/>
      <c r="F91" s="108"/>
      <c r="G91" s="195" t="s">
        <v>1260</v>
      </c>
      <c r="H91" s="196"/>
      <c r="I91" s="196"/>
      <c r="J91" s="197"/>
      <c r="K91" s="42" t="s">
        <v>1247</v>
      </c>
      <c r="L91" s="30"/>
      <c r="M91" s="30"/>
      <c r="N91" s="30"/>
      <c r="O91" s="30"/>
      <c r="P91" s="30"/>
      <c r="Q91" s="145"/>
      <c r="R91" s="145"/>
      <c r="S91" s="30"/>
      <c r="T91" s="43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63"/>
      <c r="AH91" s="132"/>
      <c r="AI91" s="132"/>
      <c r="AJ91" s="62"/>
      <c r="AK91" s="172"/>
      <c r="AL91" s="45"/>
      <c r="AM91" s="54"/>
      <c r="AN91" s="174"/>
      <c r="AO91" s="174"/>
      <c r="AP91" s="174"/>
      <c r="AQ91" s="173"/>
      <c r="AR91" s="81">
        <f>ROUND(Q92*$AI$20,0)</f>
        <v>411</v>
      </c>
      <c r="AS91" s="10"/>
    </row>
    <row r="92" spans="1:45" ht="14.1" x14ac:dyDescent="0.3">
      <c r="A92" s="7">
        <v>71</v>
      </c>
      <c r="B92" s="27">
        <v>8642</v>
      </c>
      <c r="C92" s="6" t="s">
        <v>4112</v>
      </c>
      <c r="D92" s="106"/>
      <c r="E92" s="107"/>
      <c r="F92" s="108"/>
      <c r="G92" s="198"/>
      <c r="H92" s="199"/>
      <c r="I92" s="199"/>
      <c r="J92" s="200"/>
      <c r="K92" s="39" t="s">
        <v>1246</v>
      </c>
      <c r="L92" s="1"/>
      <c r="M92" s="1"/>
      <c r="N92" s="1"/>
      <c r="O92" s="1"/>
      <c r="P92" s="1"/>
      <c r="Q92" s="201">
        <f>'26障害児入所施設(基本４)'!$Q$92</f>
        <v>587</v>
      </c>
      <c r="R92" s="201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61"/>
      <c r="AH92" s="51"/>
      <c r="AI92" s="51"/>
      <c r="AJ92" s="71"/>
      <c r="AK92" s="202" t="s">
        <v>1387</v>
      </c>
      <c r="AL92" s="140" t="s">
        <v>1220</v>
      </c>
      <c r="AM92" s="44" t="s">
        <v>1217</v>
      </c>
      <c r="AN92" s="135">
        <v>0.7</v>
      </c>
      <c r="AO92" s="135"/>
      <c r="AP92" s="135"/>
      <c r="AQ92" s="137"/>
      <c r="AR92" s="81">
        <f>ROUND(ROUND(Q92*$AI$20,0)*AN92,0)</f>
        <v>288</v>
      </c>
      <c r="AS92" s="10"/>
    </row>
    <row r="93" spans="1:45" ht="14.1" x14ac:dyDescent="0.3">
      <c r="A93" s="7">
        <v>71</v>
      </c>
      <c r="B93" s="27" t="s">
        <v>677</v>
      </c>
      <c r="C93" s="6" t="s">
        <v>4111</v>
      </c>
      <c r="D93" s="106"/>
      <c r="E93" s="107"/>
      <c r="F93" s="108"/>
      <c r="G93" s="198"/>
      <c r="H93" s="199"/>
      <c r="I93" s="199"/>
      <c r="J93" s="200"/>
      <c r="K93" s="39"/>
      <c r="L93" s="1"/>
      <c r="M93" s="1"/>
      <c r="N93" s="1"/>
      <c r="O93" s="1"/>
      <c r="P93" s="1"/>
      <c r="Q93" s="171"/>
      <c r="R93" s="171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106"/>
      <c r="AH93" s="122"/>
      <c r="AI93" s="134"/>
      <c r="AJ93" s="138"/>
      <c r="AK93" s="203"/>
      <c r="AL93" s="40" t="s">
        <v>1219</v>
      </c>
      <c r="AM93" s="46" t="s">
        <v>1217</v>
      </c>
      <c r="AN93" s="128">
        <v>0.5</v>
      </c>
      <c r="AO93" s="135"/>
      <c r="AP93" s="135"/>
      <c r="AQ93" s="137"/>
      <c r="AR93" s="81">
        <f>ROUND(ROUND(Q92*$AI$20,0)*AN93,0)</f>
        <v>206</v>
      </c>
      <c r="AS93" s="10"/>
    </row>
    <row r="94" spans="1:45" ht="14.1" x14ac:dyDescent="0.3">
      <c r="A94" s="7">
        <v>71</v>
      </c>
      <c r="B94" s="27" t="s">
        <v>676</v>
      </c>
      <c r="C94" s="6" t="s">
        <v>4110</v>
      </c>
      <c r="D94" s="106"/>
      <c r="E94" s="107"/>
      <c r="F94" s="108"/>
      <c r="G94" s="198"/>
      <c r="H94" s="199"/>
      <c r="I94" s="199"/>
      <c r="J94" s="200"/>
      <c r="K94" s="39"/>
      <c r="L94" s="1"/>
      <c r="M94" s="1"/>
      <c r="N94" s="1"/>
      <c r="O94" s="1"/>
      <c r="P94" s="1"/>
      <c r="Q94" s="171"/>
      <c r="R94" s="171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06"/>
      <c r="AH94" s="122"/>
      <c r="AI94" s="134"/>
      <c r="AJ94" s="138"/>
      <c r="AK94" s="140"/>
      <c r="AL94" s="55"/>
      <c r="AM94" s="44"/>
      <c r="AN94" s="135"/>
      <c r="AO94" s="204" t="s">
        <v>1218</v>
      </c>
      <c r="AP94" s="44">
        <v>5</v>
      </c>
      <c r="AQ94" s="161" t="s">
        <v>1385</v>
      </c>
      <c r="AR94" s="81">
        <f>ROUND(Q92*$AI$20,0)-AP94</f>
        <v>406</v>
      </c>
      <c r="AS94" s="10"/>
    </row>
    <row r="95" spans="1:45" ht="14.1" x14ac:dyDescent="0.3">
      <c r="A95" s="7">
        <v>71</v>
      </c>
      <c r="B95" s="27" t="s">
        <v>675</v>
      </c>
      <c r="C95" s="6" t="s">
        <v>4109</v>
      </c>
      <c r="D95" s="106"/>
      <c r="E95" s="107"/>
      <c r="F95" s="108"/>
      <c r="G95" s="198"/>
      <c r="H95" s="199"/>
      <c r="I95" s="199"/>
      <c r="J95" s="200"/>
      <c r="K95" s="39"/>
      <c r="L95" s="1"/>
      <c r="M95" s="1"/>
      <c r="N95" s="1"/>
      <c r="O95" s="1"/>
      <c r="P95" s="1"/>
      <c r="Q95" s="171"/>
      <c r="R95" s="171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106"/>
      <c r="AH95" s="122"/>
      <c r="AI95" s="134"/>
      <c r="AJ95" s="138"/>
      <c r="AK95" s="202" t="s">
        <v>1387</v>
      </c>
      <c r="AL95" s="140" t="s">
        <v>1220</v>
      </c>
      <c r="AM95" s="44" t="s">
        <v>1217</v>
      </c>
      <c r="AN95" s="135">
        <v>0.7</v>
      </c>
      <c r="AO95" s="205"/>
      <c r="AP95" s="134"/>
      <c r="AQ95" s="138"/>
      <c r="AR95" s="81">
        <f>ROUND(ROUND(Q92*$AI$20,0)*AN95,0)-AP94</f>
        <v>283</v>
      </c>
      <c r="AS95" s="10"/>
    </row>
    <row r="96" spans="1:45" ht="14.1" x14ac:dyDescent="0.3">
      <c r="A96" s="7">
        <v>71</v>
      </c>
      <c r="B96" s="27" t="s">
        <v>674</v>
      </c>
      <c r="C96" s="6" t="s">
        <v>4108</v>
      </c>
      <c r="D96" s="106"/>
      <c r="E96" s="107"/>
      <c r="F96" s="108"/>
      <c r="G96" s="198"/>
      <c r="H96" s="199"/>
      <c r="I96" s="199"/>
      <c r="J96" s="200"/>
      <c r="K96" s="39"/>
      <c r="L96" s="1"/>
      <c r="M96" s="1"/>
      <c r="N96" s="1"/>
      <c r="O96" s="1"/>
      <c r="P96" s="1"/>
      <c r="Q96" s="171"/>
      <c r="R96" s="171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106"/>
      <c r="AH96" s="122"/>
      <c r="AI96" s="134"/>
      <c r="AJ96" s="138"/>
      <c r="AK96" s="203"/>
      <c r="AL96" s="40" t="s">
        <v>1219</v>
      </c>
      <c r="AM96" s="46" t="s">
        <v>1217</v>
      </c>
      <c r="AN96" s="128">
        <v>0.5</v>
      </c>
      <c r="AO96" s="206"/>
      <c r="AP96" s="127"/>
      <c r="AQ96" s="136"/>
      <c r="AR96" s="81">
        <f>ROUND(ROUND(Q92*$AI$20,0)*AN96,0)-AP94</f>
        <v>201</v>
      </c>
      <c r="AS96" s="10"/>
    </row>
    <row r="97" spans="1:45" ht="14.1" x14ac:dyDescent="0.3">
      <c r="A97" s="7">
        <v>71</v>
      </c>
      <c r="B97" s="27">
        <v>8643</v>
      </c>
      <c r="C97" s="6" t="s">
        <v>4107</v>
      </c>
      <c r="D97" s="106"/>
      <c r="E97" s="107"/>
      <c r="F97" s="108"/>
      <c r="G97" s="198"/>
      <c r="H97" s="199"/>
      <c r="I97" s="199"/>
      <c r="J97" s="200"/>
      <c r="K97" s="39"/>
      <c r="L97" s="1"/>
      <c r="M97" s="1"/>
      <c r="N97" s="1"/>
      <c r="O97" s="1"/>
      <c r="P97" s="1"/>
      <c r="Q97" s="177"/>
      <c r="R97" s="177"/>
      <c r="S97" s="119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61"/>
      <c r="AH97" s="51"/>
      <c r="AI97" s="51"/>
      <c r="AJ97" s="71"/>
      <c r="AK97" s="140"/>
      <c r="AL97" s="55"/>
      <c r="AM97" s="44"/>
      <c r="AN97" s="135"/>
      <c r="AO97" s="135"/>
      <c r="AP97" s="135"/>
      <c r="AQ97" s="137"/>
      <c r="AR97" s="81">
        <f>ROUND(ROUND(Q92*AD98,0)*$AI$20,0)</f>
        <v>396</v>
      </c>
      <c r="AS97" s="10"/>
    </row>
    <row r="98" spans="1:45" ht="14.1" x14ac:dyDescent="0.3">
      <c r="A98" s="7">
        <v>71</v>
      </c>
      <c r="B98" s="27">
        <v>8644</v>
      </c>
      <c r="C98" s="6" t="s">
        <v>4106</v>
      </c>
      <c r="D98" s="106"/>
      <c r="E98" s="107"/>
      <c r="F98" s="108"/>
      <c r="G98" s="39"/>
      <c r="H98" s="1"/>
      <c r="I98" s="1"/>
      <c r="J98" s="38"/>
      <c r="K98" s="59"/>
      <c r="L98" s="119"/>
      <c r="M98" s="119"/>
      <c r="N98" s="119"/>
      <c r="O98" s="119"/>
      <c r="P98" s="1"/>
      <c r="Q98" s="177"/>
      <c r="R98" s="177"/>
      <c r="S98" s="119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61"/>
      <c r="AH98" s="51"/>
      <c r="AI98" s="51"/>
      <c r="AJ98" s="71"/>
      <c r="AK98" s="202" t="s">
        <v>1387</v>
      </c>
      <c r="AL98" s="140" t="s">
        <v>1220</v>
      </c>
      <c r="AM98" s="44" t="s">
        <v>1217</v>
      </c>
      <c r="AN98" s="135">
        <v>0.7</v>
      </c>
      <c r="AO98" s="135"/>
      <c r="AP98" s="135"/>
      <c r="AQ98" s="137"/>
      <c r="AR98" s="81">
        <f>ROUND(ROUND(ROUND(Q92*AD98:AD98,0)*$AI$20,0)*AN98,0)</f>
        <v>277</v>
      </c>
      <c r="AS98" s="10"/>
    </row>
    <row r="99" spans="1:45" ht="14.1" x14ac:dyDescent="0.3">
      <c r="A99" s="7">
        <v>71</v>
      </c>
      <c r="B99" s="27" t="s">
        <v>673</v>
      </c>
      <c r="C99" s="6" t="s">
        <v>4105</v>
      </c>
      <c r="D99" s="106"/>
      <c r="E99" s="107"/>
      <c r="F99" s="108"/>
      <c r="G99" s="39"/>
      <c r="H99" s="1"/>
      <c r="I99" s="1"/>
      <c r="J99" s="38"/>
      <c r="K99" s="39"/>
      <c r="L99" s="1"/>
      <c r="M99" s="1"/>
      <c r="N99" s="1"/>
      <c r="O99" s="1"/>
      <c r="P99" s="1"/>
      <c r="Q99" s="171"/>
      <c r="R99" s="171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106"/>
      <c r="AH99" s="122"/>
      <c r="AI99" s="134"/>
      <c r="AJ99" s="138"/>
      <c r="AK99" s="203"/>
      <c r="AL99" s="40" t="s">
        <v>1219</v>
      </c>
      <c r="AM99" s="46" t="s">
        <v>1217</v>
      </c>
      <c r="AN99" s="128">
        <v>0.5</v>
      </c>
      <c r="AO99" s="135"/>
      <c r="AP99" s="135"/>
      <c r="AQ99" s="137"/>
      <c r="AR99" s="81">
        <f>ROUND(ROUND(ROUND(Q92*AD98,0)*$AI$20,0)*AN99,0)</f>
        <v>198</v>
      </c>
      <c r="AS99" s="10"/>
    </row>
    <row r="100" spans="1:45" ht="14.1" x14ac:dyDescent="0.3">
      <c r="A100" s="7">
        <v>71</v>
      </c>
      <c r="B100" s="27" t="s">
        <v>672</v>
      </c>
      <c r="C100" s="6" t="s">
        <v>4104</v>
      </c>
      <c r="D100" s="106"/>
      <c r="E100" s="107"/>
      <c r="F100" s="108"/>
      <c r="G100" s="39"/>
      <c r="H100" s="1"/>
      <c r="I100" s="1"/>
      <c r="J100" s="38"/>
      <c r="K100" s="39"/>
      <c r="L100" s="1"/>
      <c r="M100" s="1"/>
      <c r="N100" s="1"/>
      <c r="O100" s="1"/>
      <c r="P100" s="1"/>
      <c r="Q100" s="171"/>
      <c r="R100" s="171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06"/>
      <c r="AH100" s="122"/>
      <c r="AI100" s="134"/>
      <c r="AJ100" s="138"/>
      <c r="AK100" s="140"/>
      <c r="AL100" s="55"/>
      <c r="AM100" s="44"/>
      <c r="AN100" s="135"/>
      <c r="AO100" s="204" t="s">
        <v>1218</v>
      </c>
      <c r="AP100" s="44">
        <v>5</v>
      </c>
      <c r="AQ100" s="161" t="s">
        <v>1385</v>
      </c>
      <c r="AR100" s="81">
        <f>ROUND(ROUND(Q92*AD98,0)*$AI$20,0)-AP100</f>
        <v>391</v>
      </c>
      <c r="AS100" s="10"/>
    </row>
    <row r="101" spans="1:45" ht="14.1" x14ac:dyDescent="0.3">
      <c r="A101" s="7">
        <v>71</v>
      </c>
      <c r="B101" s="27" t="s">
        <v>671</v>
      </c>
      <c r="C101" s="6" t="s">
        <v>4103</v>
      </c>
      <c r="D101" s="106"/>
      <c r="E101" s="107"/>
      <c r="F101" s="108"/>
      <c r="G101" s="39"/>
      <c r="H101" s="1"/>
      <c r="I101" s="1"/>
      <c r="J101" s="38"/>
      <c r="K101" s="39"/>
      <c r="L101" s="1"/>
      <c r="M101" s="1"/>
      <c r="N101" s="1"/>
      <c r="O101" s="1"/>
      <c r="P101" s="1"/>
      <c r="Q101" s="171"/>
      <c r="R101" s="171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106"/>
      <c r="AH101" s="122"/>
      <c r="AI101" s="134"/>
      <c r="AJ101" s="138"/>
      <c r="AK101" s="202" t="s">
        <v>1387</v>
      </c>
      <c r="AL101" s="140" t="s">
        <v>1220</v>
      </c>
      <c r="AM101" s="44" t="s">
        <v>1217</v>
      </c>
      <c r="AN101" s="135">
        <v>0.7</v>
      </c>
      <c r="AO101" s="205"/>
      <c r="AP101" s="134"/>
      <c r="AQ101" s="138"/>
      <c r="AR101" s="81">
        <f>ROUND(ROUND(ROUND(Q92*AD98,0)*$AI$20,0)*AN101,0)-AP100</f>
        <v>272</v>
      </c>
      <c r="AS101" s="10"/>
    </row>
    <row r="102" spans="1:45" ht="14.1" x14ac:dyDescent="0.3">
      <c r="A102" s="7">
        <v>71</v>
      </c>
      <c r="B102" s="27" t="s">
        <v>670</v>
      </c>
      <c r="C102" s="6" t="s">
        <v>4102</v>
      </c>
      <c r="D102" s="106"/>
      <c r="E102" s="107"/>
      <c r="F102" s="108"/>
      <c r="G102" s="39"/>
      <c r="H102" s="1"/>
      <c r="I102" s="1"/>
      <c r="J102" s="38"/>
      <c r="K102" s="37"/>
      <c r="L102" s="4"/>
      <c r="M102" s="4"/>
      <c r="N102" s="4"/>
      <c r="O102" s="4"/>
      <c r="P102" s="4"/>
      <c r="Q102" s="170"/>
      <c r="R102" s="170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106"/>
      <c r="AH102" s="122"/>
      <c r="AI102" s="134"/>
      <c r="AJ102" s="138"/>
      <c r="AK102" s="203"/>
      <c r="AL102" s="40" t="s">
        <v>1219</v>
      </c>
      <c r="AM102" s="46" t="s">
        <v>1217</v>
      </c>
      <c r="AN102" s="128">
        <v>0.5</v>
      </c>
      <c r="AO102" s="206"/>
      <c r="AP102" s="127"/>
      <c r="AQ102" s="136"/>
      <c r="AR102" s="81">
        <f>ROUND(ROUND(ROUND(Q92*AD98,0)*$AI$20,0)*AN102,0)-AP100</f>
        <v>193</v>
      </c>
      <c r="AS102" s="10"/>
    </row>
    <row r="103" spans="1:45" ht="14.1" x14ac:dyDescent="0.3">
      <c r="A103" s="7">
        <v>71</v>
      </c>
      <c r="B103" s="27">
        <v>8645</v>
      </c>
      <c r="C103" s="6" t="s">
        <v>4101</v>
      </c>
      <c r="D103" s="106"/>
      <c r="E103" s="107"/>
      <c r="F103" s="108"/>
      <c r="G103" s="39"/>
      <c r="H103" s="1"/>
      <c r="I103" s="1"/>
      <c r="J103" s="58"/>
      <c r="K103" s="1" t="s">
        <v>1245</v>
      </c>
      <c r="L103" s="119"/>
      <c r="M103" s="119"/>
      <c r="N103" s="119"/>
      <c r="O103" s="119"/>
      <c r="P103" s="119"/>
      <c r="Q103" s="177"/>
      <c r="R103" s="177"/>
      <c r="S103" s="1"/>
      <c r="T103" s="38"/>
      <c r="U103" s="39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62"/>
      <c r="AG103" s="63"/>
      <c r="AH103" s="132"/>
      <c r="AI103" s="132"/>
      <c r="AJ103" s="62"/>
      <c r="AK103" s="172"/>
      <c r="AL103" s="45"/>
      <c r="AM103" s="54"/>
      <c r="AN103" s="174"/>
      <c r="AO103" s="174"/>
      <c r="AP103" s="174"/>
      <c r="AQ103" s="173"/>
      <c r="AR103" s="81">
        <f>ROUND(Q104*$AI$20,0)</f>
        <v>799</v>
      </c>
      <c r="AS103" s="10"/>
    </row>
    <row r="104" spans="1:45" ht="14.1" x14ac:dyDescent="0.3">
      <c r="A104" s="7">
        <v>71</v>
      </c>
      <c r="B104" s="27">
        <v>8646</v>
      </c>
      <c r="C104" s="6" t="s">
        <v>4100</v>
      </c>
      <c r="D104" s="106"/>
      <c r="E104" s="107"/>
      <c r="F104" s="108"/>
      <c r="G104" s="39"/>
      <c r="H104" s="1"/>
      <c r="I104" s="1"/>
      <c r="J104" s="58"/>
      <c r="K104" s="59"/>
      <c r="L104" s="119"/>
      <c r="M104" s="119"/>
      <c r="N104" s="119"/>
      <c r="O104" s="119"/>
      <c r="P104" s="119"/>
      <c r="Q104" s="201">
        <f>'26障害児入所施設(基本４)'!$Q$104</f>
        <v>1141</v>
      </c>
      <c r="R104" s="201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61"/>
      <c r="AH104" s="51"/>
      <c r="AI104" s="51"/>
      <c r="AJ104" s="71"/>
      <c r="AK104" s="202" t="s">
        <v>1387</v>
      </c>
      <c r="AL104" s="140" t="s">
        <v>1220</v>
      </c>
      <c r="AM104" s="44" t="s">
        <v>1217</v>
      </c>
      <c r="AN104" s="135">
        <v>0.7</v>
      </c>
      <c r="AO104" s="135"/>
      <c r="AP104" s="135"/>
      <c r="AQ104" s="137"/>
      <c r="AR104" s="81">
        <f>ROUND(ROUND(Q104*$AI$20,0)*AN104,0)</f>
        <v>559</v>
      </c>
      <c r="AS104" s="10"/>
    </row>
    <row r="105" spans="1:45" ht="14.1" x14ac:dyDescent="0.3">
      <c r="A105" s="7">
        <v>71</v>
      </c>
      <c r="B105" s="27" t="s">
        <v>669</v>
      </c>
      <c r="C105" s="6" t="s">
        <v>4099</v>
      </c>
      <c r="D105" s="106"/>
      <c r="E105" s="107"/>
      <c r="F105" s="108"/>
      <c r="G105" s="39"/>
      <c r="H105" s="1"/>
      <c r="I105" s="1"/>
      <c r="J105" s="38"/>
      <c r="K105" s="39"/>
      <c r="L105" s="1"/>
      <c r="M105" s="1"/>
      <c r="N105" s="1"/>
      <c r="O105" s="1"/>
      <c r="P105" s="1"/>
      <c r="Q105" s="171"/>
      <c r="R105" s="171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106"/>
      <c r="AH105" s="122"/>
      <c r="AI105" s="134"/>
      <c r="AJ105" s="138"/>
      <c r="AK105" s="203"/>
      <c r="AL105" s="40" t="s">
        <v>1219</v>
      </c>
      <c r="AM105" s="46" t="s">
        <v>1217</v>
      </c>
      <c r="AN105" s="128">
        <v>0.5</v>
      </c>
      <c r="AO105" s="135"/>
      <c r="AP105" s="135"/>
      <c r="AQ105" s="137"/>
      <c r="AR105" s="81">
        <f>ROUND(ROUND(Q104*$AI$20,0)*AN105,0)</f>
        <v>400</v>
      </c>
      <c r="AS105" s="10"/>
    </row>
    <row r="106" spans="1:45" ht="14.1" x14ac:dyDescent="0.3">
      <c r="A106" s="7">
        <v>71</v>
      </c>
      <c r="B106" s="27" t="s">
        <v>668</v>
      </c>
      <c r="C106" s="6" t="s">
        <v>4098</v>
      </c>
      <c r="D106" s="106"/>
      <c r="E106" s="107"/>
      <c r="F106" s="108"/>
      <c r="G106" s="39"/>
      <c r="H106" s="1"/>
      <c r="I106" s="1"/>
      <c r="J106" s="38"/>
      <c r="K106" s="39"/>
      <c r="L106" s="1"/>
      <c r="M106" s="1"/>
      <c r="N106" s="1"/>
      <c r="O106" s="1"/>
      <c r="P106" s="1"/>
      <c r="Q106" s="171"/>
      <c r="R106" s="171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06"/>
      <c r="AH106" s="122"/>
      <c r="AI106" s="134"/>
      <c r="AJ106" s="138"/>
      <c r="AK106" s="140"/>
      <c r="AL106" s="55"/>
      <c r="AM106" s="44"/>
      <c r="AN106" s="135"/>
      <c r="AO106" s="204" t="s">
        <v>1218</v>
      </c>
      <c r="AP106" s="44">
        <v>5</v>
      </c>
      <c r="AQ106" s="161" t="s">
        <v>1385</v>
      </c>
      <c r="AR106" s="81">
        <f>ROUND(Q104*$AI$20,0)-AP106</f>
        <v>794</v>
      </c>
      <c r="AS106" s="10"/>
    </row>
    <row r="107" spans="1:45" ht="14.1" x14ac:dyDescent="0.3">
      <c r="A107" s="7">
        <v>71</v>
      </c>
      <c r="B107" s="27" t="s">
        <v>667</v>
      </c>
      <c r="C107" s="6" t="s">
        <v>4097</v>
      </c>
      <c r="D107" s="106"/>
      <c r="E107" s="107"/>
      <c r="F107" s="108"/>
      <c r="G107" s="39"/>
      <c r="H107" s="1"/>
      <c r="I107" s="1"/>
      <c r="J107" s="38"/>
      <c r="K107" s="39"/>
      <c r="L107" s="1"/>
      <c r="M107" s="1"/>
      <c r="N107" s="1"/>
      <c r="O107" s="1"/>
      <c r="P107" s="1"/>
      <c r="Q107" s="171"/>
      <c r="R107" s="171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106"/>
      <c r="AH107" s="122"/>
      <c r="AI107" s="134"/>
      <c r="AJ107" s="138"/>
      <c r="AK107" s="202" t="s">
        <v>1387</v>
      </c>
      <c r="AL107" s="140" t="s">
        <v>1220</v>
      </c>
      <c r="AM107" s="44" t="s">
        <v>1217</v>
      </c>
      <c r="AN107" s="135">
        <v>0.7</v>
      </c>
      <c r="AO107" s="205"/>
      <c r="AP107" s="134"/>
      <c r="AQ107" s="138"/>
      <c r="AR107" s="81">
        <f>ROUND(ROUND(Q104*$AI$20,0)*AN107,0)-AP106</f>
        <v>554</v>
      </c>
      <c r="AS107" s="10"/>
    </row>
    <row r="108" spans="1:45" ht="14.1" x14ac:dyDescent="0.3">
      <c r="A108" s="7">
        <v>71</v>
      </c>
      <c r="B108" s="27" t="s">
        <v>666</v>
      </c>
      <c r="C108" s="6" t="s">
        <v>4096</v>
      </c>
      <c r="D108" s="106"/>
      <c r="E108" s="107"/>
      <c r="F108" s="108"/>
      <c r="G108" s="39"/>
      <c r="H108" s="1"/>
      <c r="I108" s="1"/>
      <c r="J108" s="38"/>
      <c r="K108" s="39"/>
      <c r="L108" s="1"/>
      <c r="M108" s="1"/>
      <c r="N108" s="1"/>
      <c r="O108" s="1"/>
      <c r="P108" s="1"/>
      <c r="Q108" s="171"/>
      <c r="R108" s="171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106"/>
      <c r="AH108" s="122"/>
      <c r="AI108" s="134"/>
      <c r="AJ108" s="138"/>
      <c r="AK108" s="203"/>
      <c r="AL108" s="40" t="s">
        <v>1219</v>
      </c>
      <c r="AM108" s="46" t="s">
        <v>1217</v>
      </c>
      <c r="AN108" s="128">
        <v>0.5</v>
      </c>
      <c r="AO108" s="206"/>
      <c r="AP108" s="127"/>
      <c r="AQ108" s="136"/>
      <c r="AR108" s="81">
        <f>ROUND(ROUND(Q104*$AI$20,0)*AN108,0)-AP106</f>
        <v>395</v>
      </c>
      <c r="AS108" s="10"/>
    </row>
    <row r="109" spans="1:45" ht="14.1" x14ac:dyDescent="0.3">
      <c r="A109" s="7">
        <v>71</v>
      </c>
      <c r="B109" s="27">
        <v>8647</v>
      </c>
      <c r="C109" s="6" t="s">
        <v>4095</v>
      </c>
      <c r="D109" s="106"/>
      <c r="E109" s="107"/>
      <c r="F109" s="108"/>
      <c r="G109" s="39"/>
      <c r="H109" s="1"/>
      <c r="I109" s="1"/>
      <c r="J109" s="58"/>
      <c r="K109" s="59"/>
      <c r="L109" s="119"/>
      <c r="M109" s="119"/>
      <c r="N109" s="119"/>
      <c r="O109" s="119"/>
      <c r="P109" s="119"/>
      <c r="Q109" s="171"/>
      <c r="R109" s="171"/>
      <c r="S109" s="1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61"/>
      <c r="AH109" s="51"/>
      <c r="AI109" s="51"/>
      <c r="AJ109" s="71"/>
      <c r="AK109" s="140"/>
      <c r="AL109" s="55"/>
      <c r="AM109" s="44"/>
      <c r="AN109" s="135"/>
      <c r="AO109" s="135"/>
      <c r="AP109" s="135"/>
      <c r="AQ109" s="137"/>
      <c r="AR109" s="81">
        <f>ROUND(ROUND(Q104*AD110,0)*$AI$20,0)</f>
        <v>771</v>
      </c>
      <c r="AS109" s="10"/>
    </row>
    <row r="110" spans="1:45" ht="14.1" x14ac:dyDescent="0.3">
      <c r="A110" s="7">
        <v>71</v>
      </c>
      <c r="B110" s="27">
        <v>8648</v>
      </c>
      <c r="C110" s="6" t="s">
        <v>4094</v>
      </c>
      <c r="D110" s="106"/>
      <c r="E110" s="107"/>
      <c r="F110" s="108"/>
      <c r="G110" s="39"/>
      <c r="H110" s="1"/>
      <c r="I110" s="1"/>
      <c r="J110" s="58"/>
      <c r="K110" s="59"/>
      <c r="L110" s="119"/>
      <c r="M110" s="119"/>
      <c r="N110" s="119"/>
      <c r="O110" s="119"/>
      <c r="P110" s="119"/>
      <c r="Q110" s="171"/>
      <c r="R110" s="171"/>
      <c r="S110" s="1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61"/>
      <c r="AH110" s="51"/>
      <c r="AI110" s="51"/>
      <c r="AJ110" s="71"/>
      <c r="AK110" s="202" t="s">
        <v>1387</v>
      </c>
      <c r="AL110" s="140" t="s">
        <v>1220</v>
      </c>
      <c r="AM110" s="44" t="s">
        <v>1217</v>
      </c>
      <c r="AN110" s="135">
        <v>0.7</v>
      </c>
      <c r="AO110" s="135"/>
      <c r="AP110" s="135"/>
      <c r="AQ110" s="137"/>
      <c r="AR110" s="81">
        <f>ROUND(ROUND(ROUND(Q104*AD110:AD110,0)*$AI$20,0)*AN110,0)</f>
        <v>540</v>
      </c>
      <c r="AS110" s="10"/>
    </row>
    <row r="111" spans="1:45" ht="14.1" x14ac:dyDescent="0.3">
      <c r="A111" s="7">
        <v>71</v>
      </c>
      <c r="B111" s="27" t="s">
        <v>665</v>
      </c>
      <c r="C111" s="6" t="s">
        <v>4093</v>
      </c>
      <c r="D111" s="106"/>
      <c r="E111" s="107"/>
      <c r="F111" s="108"/>
      <c r="G111" s="39"/>
      <c r="H111" s="1"/>
      <c r="I111" s="1"/>
      <c r="J111" s="38"/>
      <c r="K111" s="39"/>
      <c r="L111" s="1"/>
      <c r="M111" s="1"/>
      <c r="N111" s="1"/>
      <c r="O111" s="1"/>
      <c r="P111" s="1"/>
      <c r="Q111" s="171"/>
      <c r="R111" s="171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106"/>
      <c r="AH111" s="122"/>
      <c r="AI111" s="134"/>
      <c r="AJ111" s="138"/>
      <c r="AK111" s="203"/>
      <c r="AL111" s="40" t="s">
        <v>1219</v>
      </c>
      <c r="AM111" s="46" t="s">
        <v>1217</v>
      </c>
      <c r="AN111" s="128">
        <v>0.5</v>
      </c>
      <c r="AO111" s="135"/>
      <c r="AP111" s="135"/>
      <c r="AQ111" s="137"/>
      <c r="AR111" s="81">
        <f>ROUND(ROUND(ROUND(Q104*AD110,0)*$AI$20,0)*AN111,0)</f>
        <v>386</v>
      </c>
      <c r="AS111" s="10"/>
    </row>
    <row r="112" spans="1:45" ht="14.1" x14ac:dyDescent="0.3">
      <c r="A112" s="7">
        <v>71</v>
      </c>
      <c r="B112" s="27" t="s">
        <v>664</v>
      </c>
      <c r="C112" s="6" t="s">
        <v>4092</v>
      </c>
      <c r="D112" s="106"/>
      <c r="E112" s="107"/>
      <c r="F112" s="108"/>
      <c r="G112" s="39"/>
      <c r="H112" s="1"/>
      <c r="I112" s="1"/>
      <c r="J112" s="38"/>
      <c r="K112" s="39"/>
      <c r="L112" s="1"/>
      <c r="M112" s="1"/>
      <c r="N112" s="1"/>
      <c r="O112" s="1"/>
      <c r="P112" s="1"/>
      <c r="Q112" s="171"/>
      <c r="R112" s="171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06"/>
      <c r="AH112" s="122"/>
      <c r="AI112" s="134"/>
      <c r="AJ112" s="138"/>
      <c r="AK112" s="140"/>
      <c r="AL112" s="55"/>
      <c r="AM112" s="44"/>
      <c r="AN112" s="135"/>
      <c r="AO112" s="204" t="s">
        <v>1218</v>
      </c>
      <c r="AP112" s="44">
        <v>5</v>
      </c>
      <c r="AQ112" s="161" t="s">
        <v>1385</v>
      </c>
      <c r="AR112" s="81">
        <f>ROUND(ROUND(Q104*AD110,0)*$AI$20,0)-AP112</f>
        <v>766</v>
      </c>
      <c r="AS112" s="10"/>
    </row>
    <row r="113" spans="1:45" ht="14.1" x14ac:dyDescent="0.3">
      <c r="A113" s="7">
        <v>71</v>
      </c>
      <c r="B113" s="27" t="s">
        <v>663</v>
      </c>
      <c r="C113" s="6" t="s">
        <v>4091</v>
      </c>
      <c r="D113" s="106"/>
      <c r="E113" s="107"/>
      <c r="F113" s="108"/>
      <c r="G113" s="39"/>
      <c r="H113" s="1"/>
      <c r="I113" s="1"/>
      <c r="J113" s="38"/>
      <c r="K113" s="39"/>
      <c r="L113" s="1"/>
      <c r="M113" s="1"/>
      <c r="N113" s="1"/>
      <c r="O113" s="1"/>
      <c r="P113" s="1"/>
      <c r="Q113" s="171"/>
      <c r="R113" s="171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106"/>
      <c r="AH113" s="122"/>
      <c r="AI113" s="134"/>
      <c r="AJ113" s="138"/>
      <c r="AK113" s="202" t="s">
        <v>1387</v>
      </c>
      <c r="AL113" s="140" t="s">
        <v>1220</v>
      </c>
      <c r="AM113" s="44" t="s">
        <v>1217</v>
      </c>
      <c r="AN113" s="135">
        <v>0.7</v>
      </c>
      <c r="AO113" s="205"/>
      <c r="AP113" s="134"/>
      <c r="AQ113" s="138"/>
      <c r="AR113" s="81">
        <f>ROUND(ROUND(ROUND(Q104*AD110,0)*$AI$20,0)*AN113,0)-AP112</f>
        <v>535</v>
      </c>
      <c r="AS113" s="10"/>
    </row>
    <row r="114" spans="1:45" ht="14.1" x14ac:dyDescent="0.3">
      <c r="A114" s="7">
        <v>71</v>
      </c>
      <c r="B114" s="27" t="s">
        <v>662</v>
      </c>
      <c r="C114" s="6" t="s">
        <v>4090</v>
      </c>
      <c r="D114" s="106"/>
      <c r="E114" s="107"/>
      <c r="F114" s="108"/>
      <c r="G114" s="39"/>
      <c r="H114" s="1"/>
      <c r="I114" s="1"/>
      <c r="J114" s="38"/>
      <c r="K114" s="39"/>
      <c r="L114" s="1"/>
      <c r="M114" s="1"/>
      <c r="N114" s="1"/>
      <c r="O114" s="1"/>
      <c r="P114" s="1"/>
      <c r="Q114" s="171"/>
      <c r="R114" s="171"/>
      <c r="S114" s="1"/>
      <c r="T114" s="38"/>
      <c r="U114" s="39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71"/>
      <c r="AG114" s="106"/>
      <c r="AH114" s="122"/>
      <c r="AI114" s="134"/>
      <c r="AJ114" s="138"/>
      <c r="AK114" s="203"/>
      <c r="AL114" s="40" t="s">
        <v>1219</v>
      </c>
      <c r="AM114" s="46" t="s">
        <v>1217</v>
      </c>
      <c r="AN114" s="128">
        <v>0.5</v>
      </c>
      <c r="AO114" s="206"/>
      <c r="AP114" s="127"/>
      <c r="AQ114" s="136"/>
      <c r="AR114" s="81">
        <f>ROUND(ROUND(ROUND(Q104*AD110,0)*$AI$20,0)*AN114,0)-AP112</f>
        <v>381</v>
      </c>
      <c r="AS114" s="10"/>
    </row>
    <row r="115" spans="1:45" ht="14.1" x14ac:dyDescent="0.3">
      <c r="A115" s="7">
        <v>71</v>
      </c>
      <c r="B115" s="27">
        <v>8649</v>
      </c>
      <c r="C115" s="6" t="s">
        <v>4089</v>
      </c>
      <c r="D115" s="106"/>
      <c r="E115" s="107"/>
      <c r="F115" s="108"/>
      <c r="G115" s="39"/>
      <c r="H115" s="1"/>
      <c r="I115" s="1"/>
      <c r="J115" s="58"/>
      <c r="K115" s="42" t="s">
        <v>1244</v>
      </c>
      <c r="L115" s="54"/>
      <c r="M115" s="54"/>
      <c r="N115" s="54"/>
      <c r="O115" s="54"/>
      <c r="P115" s="54"/>
      <c r="Q115" s="175"/>
      <c r="R115" s="175"/>
      <c r="S115" s="30"/>
      <c r="T115" s="30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63"/>
      <c r="AH115" s="132"/>
      <c r="AI115" s="132"/>
      <c r="AJ115" s="62"/>
      <c r="AK115" s="172"/>
      <c r="AL115" s="45"/>
      <c r="AM115" s="54"/>
      <c r="AN115" s="174"/>
      <c r="AO115" s="174"/>
      <c r="AP115" s="174"/>
      <c r="AQ115" s="173"/>
      <c r="AR115" s="81">
        <f>ROUND(Q116*$AI$20,0)</f>
        <v>530</v>
      </c>
      <c r="AS115" s="10"/>
    </row>
    <row r="116" spans="1:45" ht="14.1" x14ac:dyDescent="0.3">
      <c r="A116" s="7">
        <v>71</v>
      </c>
      <c r="B116" s="27">
        <v>8650</v>
      </c>
      <c r="C116" s="6" t="s">
        <v>4088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1">
        <f>'26障害児入所施設(基本４)'!$Q$116</f>
        <v>757</v>
      </c>
      <c r="R116" s="201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61"/>
      <c r="AH116" s="51"/>
      <c r="AI116" s="51"/>
      <c r="AJ116" s="71"/>
      <c r="AK116" s="202" t="s">
        <v>1387</v>
      </c>
      <c r="AL116" s="140" t="s">
        <v>1220</v>
      </c>
      <c r="AM116" s="44" t="s">
        <v>1217</v>
      </c>
      <c r="AN116" s="135">
        <v>0.7</v>
      </c>
      <c r="AO116" s="135"/>
      <c r="AP116" s="135"/>
      <c r="AQ116" s="137"/>
      <c r="AR116" s="81">
        <f>ROUND(ROUND(Q116*$AI$20,0)*AN116,0)</f>
        <v>371</v>
      </c>
      <c r="AS116" s="10"/>
    </row>
    <row r="117" spans="1:45" ht="14.1" x14ac:dyDescent="0.3">
      <c r="A117" s="7">
        <v>71</v>
      </c>
      <c r="B117" s="27" t="s">
        <v>661</v>
      </c>
      <c r="C117" s="6" t="s">
        <v>4087</v>
      </c>
      <c r="D117" s="106"/>
      <c r="E117" s="107"/>
      <c r="F117" s="108"/>
      <c r="G117" s="39"/>
      <c r="H117" s="1"/>
      <c r="I117" s="1"/>
      <c r="J117" s="38"/>
      <c r="K117" s="39"/>
      <c r="L117" s="1"/>
      <c r="M117" s="1"/>
      <c r="N117" s="1"/>
      <c r="O117" s="1"/>
      <c r="P117" s="1"/>
      <c r="Q117" s="171"/>
      <c r="R117" s="171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106"/>
      <c r="AH117" s="122"/>
      <c r="AI117" s="134"/>
      <c r="AJ117" s="138"/>
      <c r="AK117" s="203"/>
      <c r="AL117" s="40" t="s">
        <v>1219</v>
      </c>
      <c r="AM117" s="46" t="s">
        <v>1217</v>
      </c>
      <c r="AN117" s="128">
        <v>0.5</v>
      </c>
      <c r="AO117" s="135"/>
      <c r="AP117" s="135"/>
      <c r="AQ117" s="137"/>
      <c r="AR117" s="81">
        <f>ROUND(ROUND(Q116*$AI$20,0)*AN117,0)</f>
        <v>265</v>
      </c>
      <c r="AS117" s="10"/>
    </row>
    <row r="118" spans="1:45" ht="14.1" x14ac:dyDescent="0.3">
      <c r="A118" s="7">
        <v>71</v>
      </c>
      <c r="B118" s="27" t="s">
        <v>660</v>
      </c>
      <c r="C118" s="6" t="s">
        <v>4086</v>
      </c>
      <c r="D118" s="106"/>
      <c r="E118" s="107"/>
      <c r="F118" s="108"/>
      <c r="G118" s="39"/>
      <c r="H118" s="1"/>
      <c r="I118" s="1"/>
      <c r="J118" s="38"/>
      <c r="K118" s="39"/>
      <c r="L118" s="1"/>
      <c r="M118" s="1"/>
      <c r="N118" s="1"/>
      <c r="O118" s="1"/>
      <c r="P118" s="1"/>
      <c r="Q118" s="171"/>
      <c r="R118" s="171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06"/>
      <c r="AH118" s="122"/>
      <c r="AI118" s="134"/>
      <c r="AJ118" s="138"/>
      <c r="AK118" s="140"/>
      <c r="AL118" s="55"/>
      <c r="AM118" s="44"/>
      <c r="AN118" s="135"/>
      <c r="AO118" s="204" t="s">
        <v>1218</v>
      </c>
      <c r="AP118" s="44">
        <v>5</v>
      </c>
      <c r="AQ118" s="161" t="s">
        <v>1385</v>
      </c>
      <c r="AR118" s="81">
        <f>ROUND(Q116*$AI$20,0)-AP118</f>
        <v>525</v>
      </c>
      <c r="AS118" s="10"/>
    </row>
    <row r="119" spans="1:45" ht="14.1" x14ac:dyDescent="0.3">
      <c r="A119" s="7">
        <v>71</v>
      </c>
      <c r="B119" s="27" t="s">
        <v>659</v>
      </c>
      <c r="C119" s="6" t="s">
        <v>4085</v>
      </c>
      <c r="D119" s="106"/>
      <c r="E119" s="107"/>
      <c r="F119" s="108"/>
      <c r="G119" s="39"/>
      <c r="H119" s="1"/>
      <c r="I119" s="1"/>
      <c r="J119" s="38"/>
      <c r="K119" s="39"/>
      <c r="L119" s="1"/>
      <c r="M119" s="1"/>
      <c r="N119" s="1"/>
      <c r="O119" s="1"/>
      <c r="P119" s="1"/>
      <c r="Q119" s="171"/>
      <c r="R119" s="171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106"/>
      <c r="AH119" s="122"/>
      <c r="AI119" s="134"/>
      <c r="AJ119" s="138"/>
      <c r="AK119" s="202" t="s">
        <v>1387</v>
      </c>
      <c r="AL119" s="140" t="s">
        <v>1220</v>
      </c>
      <c r="AM119" s="44" t="s">
        <v>1217</v>
      </c>
      <c r="AN119" s="135">
        <v>0.7</v>
      </c>
      <c r="AO119" s="205"/>
      <c r="AP119" s="134"/>
      <c r="AQ119" s="138"/>
      <c r="AR119" s="81">
        <f>ROUND(ROUND(Q116*$AI$20,0)*AN119,0)-AP118</f>
        <v>366</v>
      </c>
      <c r="AS119" s="10"/>
    </row>
    <row r="120" spans="1:45" ht="14.1" x14ac:dyDescent="0.3">
      <c r="A120" s="7">
        <v>71</v>
      </c>
      <c r="B120" s="27" t="s">
        <v>658</v>
      </c>
      <c r="C120" s="6" t="s">
        <v>4084</v>
      </c>
      <c r="D120" s="106"/>
      <c r="E120" s="107"/>
      <c r="F120" s="108"/>
      <c r="G120" s="39"/>
      <c r="H120" s="1"/>
      <c r="I120" s="1"/>
      <c r="J120" s="38"/>
      <c r="K120" s="39"/>
      <c r="L120" s="1"/>
      <c r="M120" s="1"/>
      <c r="N120" s="1"/>
      <c r="O120" s="1"/>
      <c r="P120" s="1"/>
      <c r="Q120" s="171"/>
      <c r="R120" s="171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106"/>
      <c r="AH120" s="122"/>
      <c r="AI120" s="134"/>
      <c r="AJ120" s="138"/>
      <c r="AK120" s="203"/>
      <c r="AL120" s="40" t="s">
        <v>1219</v>
      </c>
      <c r="AM120" s="46" t="s">
        <v>1217</v>
      </c>
      <c r="AN120" s="128">
        <v>0.5</v>
      </c>
      <c r="AO120" s="206"/>
      <c r="AP120" s="127"/>
      <c r="AQ120" s="136"/>
      <c r="AR120" s="81">
        <f>ROUND(ROUND(Q116*$AI$20,0)*AN120,0)-AP118</f>
        <v>260</v>
      </c>
      <c r="AS120" s="10"/>
    </row>
    <row r="121" spans="1:45" ht="14.1" x14ac:dyDescent="0.3">
      <c r="A121" s="7">
        <v>71</v>
      </c>
      <c r="B121" s="27">
        <v>8651</v>
      </c>
      <c r="C121" s="6" t="s">
        <v>4083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71"/>
      <c r="R121" s="171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61"/>
      <c r="AH121" s="51"/>
      <c r="AI121" s="51"/>
      <c r="AJ121" s="71"/>
      <c r="AK121" s="140"/>
      <c r="AL121" s="55"/>
      <c r="AM121" s="44"/>
      <c r="AN121" s="135"/>
      <c r="AO121" s="135"/>
      <c r="AP121" s="135"/>
      <c r="AQ121" s="137"/>
      <c r="AR121" s="81">
        <f>ROUND(ROUND(Q116*AD122,0)*$AI$20,0)</f>
        <v>512</v>
      </c>
      <c r="AS121" s="10"/>
    </row>
    <row r="122" spans="1:45" ht="14.1" x14ac:dyDescent="0.3">
      <c r="A122" s="7">
        <v>71</v>
      </c>
      <c r="B122" s="27">
        <v>8652</v>
      </c>
      <c r="C122" s="6" t="s">
        <v>4082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71"/>
      <c r="R122" s="171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61"/>
      <c r="AH122" s="51"/>
      <c r="AI122" s="51"/>
      <c r="AJ122" s="71"/>
      <c r="AK122" s="202" t="s">
        <v>1387</v>
      </c>
      <c r="AL122" s="140" t="s">
        <v>1220</v>
      </c>
      <c r="AM122" s="44" t="s">
        <v>1217</v>
      </c>
      <c r="AN122" s="135">
        <v>0.7</v>
      </c>
      <c r="AO122" s="135"/>
      <c r="AP122" s="135"/>
      <c r="AQ122" s="137"/>
      <c r="AR122" s="81">
        <f>ROUND(ROUND(ROUND(Q116*AD122:AD122,0)*$AI$20,0)*AN122,0)</f>
        <v>358</v>
      </c>
      <c r="AS122" s="10"/>
    </row>
    <row r="123" spans="1:45" ht="14.1" x14ac:dyDescent="0.3">
      <c r="A123" s="7">
        <v>71</v>
      </c>
      <c r="B123" s="27" t="s">
        <v>657</v>
      </c>
      <c r="C123" s="6" t="s">
        <v>4081</v>
      </c>
      <c r="D123" s="106"/>
      <c r="E123" s="107"/>
      <c r="F123" s="108"/>
      <c r="G123" s="39"/>
      <c r="H123" s="1"/>
      <c r="I123" s="1"/>
      <c r="J123" s="38"/>
      <c r="K123" s="39"/>
      <c r="L123" s="1"/>
      <c r="M123" s="1"/>
      <c r="N123" s="1"/>
      <c r="O123" s="1"/>
      <c r="P123" s="1"/>
      <c r="Q123" s="171"/>
      <c r="R123" s="171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106"/>
      <c r="AH123" s="122"/>
      <c r="AI123" s="134"/>
      <c r="AJ123" s="138"/>
      <c r="AK123" s="203"/>
      <c r="AL123" s="40" t="s">
        <v>1219</v>
      </c>
      <c r="AM123" s="46" t="s">
        <v>1217</v>
      </c>
      <c r="AN123" s="128">
        <v>0.5</v>
      </c>
      <c r="AO123" s="135"/>
      <c r="AP123" s="135"/>
      <c r="AQ123" s="137"/>
      <c r="AR123" s="81">
        <f>ROUND(ROUND(ROUND(Q116*AD122,0)*$AI$20,0)*AN123,0)</f>
        <v>256</v>
      </c>
      <c r="AS123" s="10"/>
    </row>
    <row r="124" spans="1:45" ht="14.1" x14ac:dyDescent="0.3">
      <c r="A124" s="7">
        <v>71</v>
      </c>
      <c r="B124" s="27" t="s">
        <v>656</v>
      </c>
      <c r="C124" s="6" t="s">
        <v>4080</v>
      </c>
      <c r="D124" s="106"/>
      <c r="E124" s="107"/>
      <c r="F124" s="108"/>
      <c r="G124" s="39"/>
      <c r="H124" s="1"/>
      <c r="I124" s="1"/>
      <c r="J124" s="38"/>
      <c r="K124" s="39"/>
      <c r="L124" s="1"/>
      <c r="M124" s="1"/>
      <c r="N124" s="1"/>
      <c r="O124" s="1"/>
      <c r="P124" s="1"/>
      <c r="Q124" s="171"/>
      <c r="R124" s="171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06"/>
      <c r="AH124" s="122"/>
      <c r="AI124" s="134"/>
      <c r="AJ124" s="138"/>
      <c r="AK124" s="140"/>
      <c r="AL124" s="55"/>
      <c r="AM124" s="44"/>
      <c r="AN124" s="135"/>
      <c r="AO124" s="204" t="s">
        <v>1218</v>
      </c>
      <c r="AP124" s="44">
        <v>5</v>
      </c>
      <c r="AQ124" s="161" t="s">
        <v>1385</v>
      </c>
      <c r="AR124" s="81">
        <f>ROUND(ROUND(Q116*AD122,0)*$AI$20,0)-AP124</f>
        <v>507</v>
      </c>
      <c r="AS124" s="10"/>
    </row>
    <row r="125" spans="1:45" ht="14.1" x14ac:dyDescent="0.3">
      <c r="A125" s="7">
        <v>71</v>
      </c>
      <c r="B125" s="27" t="s">
        <v>655</v>
      </c>
      <c r="C125" s="6" t="s">
        <v>4079</v>
      </c>
      <c r="D125" s="106"/>
      <c r="E125" s="107"/>
      <c r="F125" s="108"/>
      <c r="G125" s="39"/>
      <c r="H125" s="1"/>
      <c r="I125" s="1"/>
      <c r="J125" s="38"/>
      <c r="K125" s="39"/>
      <c r="L125" s="1"/>
      <c r="M125" s="1"/>
      <c r="N125" s="1"/>
      <c r="O125" s="1"/>
      <c r="P125" s="1"/>
      <c r="Q125" s="171"/>
      <c r="R125" s="171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106"/>
      <c r="AH125" s="122"/>
      <c r="AI125" s="134"/>
      <c r="AJ125" s="138"/>
      <c r="AK125" s="202" t="s">
        <v>1387</v>
      </c>
      <c r="AL125" s="140" t="s">
        <v>1220</v>
      </c>
      <c r="AM125" s="44" t="s">
        <v>1217</v>
      </c>
      <c r="AN125" s="135">
        <v>0.7</v>
      </c>
      <c r="AO125" s="205"/>
      <c r="AP125" s="134"/>
      <c r="AQ125" s="138"/>
      <c r="AR125" s="81">
        <f>ROUND(ROUND(ROUND(Q116*AD122,0)*$AI$20,0)*AN125,0)-AP124</f>
        <v>353</v>
      </c>
      <c r="AS125" s="10"/>
    </row>
    <row r="126" spans="1:45" ht="14.1" x14ac:dyDescent="0.3">
      <c r="A126" s="7">
        <v>71</v>
      </c>
      <c r="B126" s="27" t="s">
        <v>654</v>
      </c>
      <c r="C126" s="6" t="s">
        <v>4078</v>
      </c>
      <c r="D126" s="106"/>
      <c r="E126" s="107"/>
      <c r="F126" s="108"/>
      <c r="G126" s="37"/>
      <c r="H126" s="4"/>
      <c r="I126" s="4"/>
      <c r="J126" s="17"/>
      <c r="K126" s="37"/>
      <c r="L126" s="4"/>
      <c r="M126" s="4"/>
      <c r="N126" s="4"/>
      <c r="O126" s="4"/>
      <c r="P126" s="4"/>
      <c r="Q126" s="170"/>
      <c r="R126" s="170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106"/>
      <c r="AH126" s="122"/>
      <c r="AI126" s="134"/>
      <c r="AJ126" s="138"/>
      <c r="AK126" s="203"/>
      <c r="AL126" s="40" t="s">
        <v>1219</v>
      </c>
      <c r="AM126" s="46" t="s">
        <v>1217</v>
      </c>
      <c r="AN126" s="128">
        <v>0.5</v>
      </c>
      <c r="AO126" s="206"/>
      <c r="AP126" s="127"/>
      <c r="AQ126" s="136"/>
      <c r="AR126" s="90">
        <f>ROUND(ROUND(ROUND(Q116*AD122,0)*$AI$20,0)*AN126,0)-AP124</f>
        <v>251</v>
      </c>
      <c r="AS126" s="10"/>
    </row>
    <row r="127" spans="1:45" ht="14.1" x14ac:dyDescent="0.3">
      <c r="A127" s="7">
        <v>71</v>
      </c>
      <c r="B127" s="27">
        <v>8661</v>
      </c>
      <c r="C127" s="6" t="s">
        <v>4077</v>
      </c>
      <c r="D127" s="106"/>
      <c r="E127" s="107"/>
      <c r="F127" s="108"/>
      <c r="G127" s="195" t="s">
        <v>1259</v>
      </c>
      <c r="H127" s="196"/>
      <c r="I127" s="196"/>
      <c r="J127" s="197"/>
      <c r="K127" s="42" t="s">
        <v>1247</v>
      </c>
      <c r="L127" s="30"/>
      <c r="M127" s="30"/>
      <c r="N127" s="30"/>
      <c r="O127" s="30"/>
      <c r="P127" s="30"/>
      <c r="Q127" s="145"/>
      <c r="R127" s="145"/>
      <c r="S127" s="30"/>
      <c r="T127" s="43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63"/>
      <c r="AH127" s="132"/>
      <c r="AI127" s="132"/>
      <c r="AJ127" s="62"/>
      <c r="AK127" s="172"/>
      <c r="AL127" s="45"/>
      <c r="AM127" s="54"/>
      <c r="AN127" s="174"/>
      <c r="AO127" s="174"/>
      <c r="AP127" s="174"/>
      <c r="AQ127" s="173"/>
      <c r="AR127" s="81">
        <f>ROUND(Q128*$AI$20,0)</f>
        <v>383</v>
      </c>
      <c r="AS127" s="10"/>
    </row>
    <row r="128" spans="1:45" ht="14.1" x14ac:dyDescent="0.3">
      <c r="A128" s="7">
        <v>71</v>
      </c>
      <c r="B128" s="27">
        <v>8662</v>
      </c>
      <c r="C128" s="6" t="s">
        <v>4076</v>
      </c>
      <c r="D128" s="106"/>
      <c r="E128" s="107"/>
      <c r="F128" s="108"/>
      <c r="G128" s="198"/>
      <c r="H128" s="199"/>
      <c r="I128" s="199"/>
      <c r="J128" s="200"/>
      <c r="K128" s="39" t="s">
        <v>1246</v>
      </c>
      <c r="L128" s="1"/>
      <c r="M128" s="1"/>
      <c r="N128" s="1"/>
      <c r="O128" s="1"/>
      <c r="P128" s="1"/>
      <c r="Q128" s="201">
        <f>'26障害児入所施設(基本４)'!$Q$128</f>
        <v>547</v>
      </c>
      <c r="R128" s="201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61"/>
      <c r="AH128" s="51"/>
      <c r="AI128" s="51"/>
      <c r="AJ128" s="71"/>
      <c r="AK128" s="202" t="s">
        <v>1387</v>
      </c>
      <c r="AL128" s="140" t="s">
        <v>1220</v>
      </c>
      <c r="AM128" s="44" t="s">
        <v>1217</v>
      </c>
      <c r="AN128" s="135">
        <v>0.7</v>
      </c>
      <c r="AO128" s="135"/>
      <c r="AP128" s="135"/>
      <c r="AQ128" s="137"/>
      <c r="AR128" s="81">
        <f>ROUND(ROUND(Q128*$AI$20,0)*AN128,0)</f>
        <v>268</v>
      </c>
      <c r="AS128" s="10"/>
    </row>
    <row r="129" spans="1:45" ht="14.1" x14ac:dyDescent="0.3">
      <c r="A129" s="7">
        <v>71</v>
      </c>
      <c r="B129" s="27" t="s">
        <v>653</v>
      </c>
      <c r="C129" s="6" t="s">
        <v>4075</v>
      </c>
      <c r="D129" s="106"/>
      <c r="E129" s="107"/>
      <c r="F129" s="108"/>
      <c r="G129" s="198"/>
      <c r="H129" s="199"/>
      <c r="I129" s="199"/>
      <c r="J129" s="200"/>
      <c r="K129" s="39"/>
      <c r="L129" s="1"/>
      <c r="M129" s="1"/>
      <c r="N129" s="1"/>
      <c r="O129" s="1"/>
      <c r="P129" s="1"/>
      <c r="Q129" s="171"/>
      <c r="R129" s="171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106"/>
      <c r="AH129" s="122"/>
      <c r="AI129" s="134"/>
      <c r="AJ129" s="138"/>
      <c r="AK129" s="203"/>
      <c r="AL129" s="40" t="s">
        <v>1219</v>
      </c>
      <c r="AM129" s="46" t="s">
        <v>1217</v>
      </c>
      <c r="AN129" s="128">
        <v>0.5</v>
      </c>
      <c r="AO129" s="135"/>
      <c r="AP129" s="135"/>
      <c r="AQ129" s="137"/>
      <c r="AR129" s="81">
        <f>ROUND(ROUND(Q128*$AI$20,0)*AN129,0)</f>
        <v>192</v>
      </c>
      <c r="AS129" s="10"/>
    </row>
    <row r="130" spans="1:45" ht="14.1" x14ac:dyDescent="0.3">
      <c r="A130" s="7">
        <v>71</v>
      </c>
      <c r="B130" s="27" t="s">
        <v>652</v>
      </c>
      <c r="C130" s="6" t="s">
        <v>4074</v>
      </c>
      <c r="D130" s="106"/>
      <c r="E130" s="107"/>
      <c r="F130" s="108"/>
      <c r="G130" s="198"/>
      <c r="H130" s="199"/>
      <c r="I130" s="199"/>
      <c r="J130" s="200"/>
      <c r="K130" s="39"/>
      <c r="L130" s="1"/>
      <c r="M130" s="1"/>
      <c r="N130" s="1"/>
      <c r="O130" s="1"/>
      <c r="P130" s="1"/>
      <c r="Q130" s="171"/>
      <c r="R130" s="171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106"/>
      <c r="AH130" s="122"/>
      <c r="AI130" s="134"/>
      <c r="AJ130" s="138"/>
      <c r="AK130" s="140"/>
      <c r="AL130" s="55"/>
      <c r="AM130" s="44"/>
      <c r="AN130" s="135"/>
      <c r="AO130" s="204" t="s">
        <v>1218</v>
      </c>
      <c r="AP130" s="44">
        <v>5</v>
      </c>
      <c r="AQ130" s="161" t="s">
        <v>1385</v>
      </c>
      <c r="AR130" s="81">
        <f>ROUND(Q128*$AI$20,0)-AP130</f>
        <v>378</v>
      </c>
      <c r="AS130" s="10"/>
    </row>
    <row r="131" spans="1:45" ht="14.1" x14ac:dyDescent="0.3">
      <c r="A131" s="7">
        <v>71</v>
      </c>
      <c r="B131" s="27" t="s">
        <v>651</v>
      </c>
      <c r="C131" s="6" t="s">
        <v>4073</v>
      </c>
      <c r="D131" s="106"/>
      <c r="E131" s="107"/>
      <c r="F131" s="108"/>
      <c r="G131" s="198"/>
      <c r="H131" s="199"/>
      <c r="I131" s="199"/>
      <c r="J131" s="200"/>
      <c r="K131" s="39"/>
      <c r="L131" s="1"/>
      <c r="M131" s="1"/>
      <c r="N131" s="1"/>
      <c r="O131" s="1"/>
      <c r="P131" s="1"/>
      <c r="Q131" s="171"/>
      <c r="R131" s="171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106"/>
      <c r="AH131" s="122"/>
      <c r="AI131" s="134"/>
      <c r="AJ131" s="138"/>
      <c r="AK131" s="202" t="s">
        <v>1387</v>
      </c>
      <c r="AL131" s="140" t="s">
        <v>1220</v>
      </c>
      <c r="AM131" s="44" t="s">
        <v>1217</v>
      </c>
      <c r="AN131" s="135">
        <v>0.7</v>
      </c>
      <c r="AO131" s="205"/>
      <c r="AP131" s="134"/>
      <c r="AQ131" s="138"/>
      <c r="AR131" s="81">
        <f>ROUND(ROUND(Q128*$AI$20,0)*AN131,0)-AP130</f>
        <v>263</v>
      </c>
      <c r="AS131" s="10"/>
    </row>
    <row r="132" spans="1:45" ht="14.1" x14ac:dyDescent="0.3">
      <c r="A132" s="7">
        <v>71</v>
      </c>
      <c r="B132" s="27" t="s">
        <v>650</v>
      </c>
      <c r="C132" s="6" t="s">
        <v>4072</v>
      </c>
      <c r="D132" s="106"/>
      <c r="E132" s="107"/>
      <c r="F132" s="108"/>
      <c r="G132" s="198"/>
      <c r="H132" s="199"/>
      <c r="I132" s="199"/>
      <c r="J132" s="200"/>
      <c r="K132" s="39"/>
      <c r="L132" s="1"/>
      <c r="M132" s="1"/>
      <c r="N132" s="1"/>
      <c r="O132" s="1"/>
      <c r="P132" s="1"/>
      <c r="Q132" s="171"/>
      <c r="R132" s="171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106"/>
      <c r="AH132" s="122"/>
      <c r="AI132" s="134"/>
      <c r="AJ132" s="138"/>
      <c r="AK132" s="203"/>
      <c r="AL132" s="40" t="s">
        <v>1219</v>
      </c>
      <c r="AM132" s="46" t="s">
        <v>1217</v>
      </c>
      <c r="AN132" s="128">
        <v>0.5</v>
      </c>
      <c r="AO132" s="206"/>
      <c r="AP132" s="127"/>
      <c r="AQ132" s="136"/>
      <c r="AR132" s="81">
        <f>ROUND(ROUND(Q128*$AI$20,0)*AN132,0)-AP130</f>
        <v>187</v>
      </c>
      <c r="AS132" s="10"/>
    </row>
    <row r="133" spans="1:45" ht="14.1" x14ac:dyDescent="0.3">
      <c r="A133" s="7">
        <v>71</v>
      </c>
      <c r="B133" s="27">
        <v>8663</v>
      </c>
      <c r="C133" s="6" t="s">
        <v>4071</v>
      </c>
      <c r="D133" s="106"/>
      <c r="E133" s="107"/>
      <c r="F133" s="108"/>
      <c r="G133" s="198"/>
      <c r="H133" s="199"/>
      <c r="I133" s="199"/>
      <c r="J133" s="200"/>
      <c r="K133" s="39"/>
      <c r="L133" s="1"/>
      <c r="M133" s="1"/>
      <c r="N133" s="1"/>
      <c r="O133" s="1"/>
      <c r="P133" s="1"/>
      <c r="Q133" s="177"/>
      <c r="R133" s="177"/>
      <c r="S133" s="119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61"/>
      <c r="AH133" s="51"/>
      <c r="AI133" s="51"/>
      <c r="AJ133" s="71"/>
      <c r="AK133" s="140"/>
      <c r="AL133" s="55"/>
      <c r="AM133" s="44"/>
      <c r="AN133" s="135"/>
      <c r="AO133" s="135"/>
      <c r="AP133" s="135"/>
      <c r="AQ133" s="137"/>
      <c r="AR133" s="81">
        <f>ROUND(ROUND(Q128*AD134,0)*$AI$20,0)</f>
        <v>370</v>
      </c>
      <c r="AS133" s="10"/>
    </row>
    <row r="134" spans="1:45" ht="14.1" x14ac:dyDescent="0.3">
      <c r="A134" s="7">
        <v>71</v>
      </c>
      <c r="B134" s="27">
        <v>8664</v>
      </c>
      <c r="C134" s="6" t="s">
        <v>4070</v>
      </c>
      <c r="D134" s="106"/>
      <c r="E134" s="107"/>
      <c r="F134" s="108"/>
      <c r="G134" s="39"/>
      <c r="H134" s="1"/>
      <c r="I134" s="1"/>
      <c r="J134" s="38"/>
      <c r="K134" s="59"/>
      <c r="L134" s="119"/>
      <c r="M134" s="119"/>
      <c r="N134" s="119"/>
      <c r="O134" s="119"/>
      <c r="P134" s="1"/>
      <c r="Q134" s="177"/>
      <c r="R134" s="177"/>
      <c r="S134" s="119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61"/>
      <c r="AH134" s="51"/>
      <c r="AI134" s="51"/>
      <c r="AJ134" s="71"/>
      <c r="AK134" s="202" t="s">
        <v>1387</v>
      </c>
      <c r="AL134" s="140" t="s">
        <v>1220</v>
      </c>
      <c r="AM134" s="44" t="s">
        <v>1217</v>
      </c>
      <c r="AN134" s="135">
        <v>0.7</v>
      </c>
      <c r="AO134" s="135"/>
      <c r="AP134" s="135"/>
      <c r="AQ134" s="137"/>
      <c r="AR134" s="81">
        <f>ROUND(ROUND(ROUND(Q128*AD134:AD134,0)*$AI$20,0)*AN134,0)</f>
        <v>259</v>
      </c>
      <c r="AS134" s="10"/>
    </row>
    <row r="135" spans="1:45" ht="14.1" x14ac:dyDescent="0.3">
      <c r="A135" s="7">
        <v>71</v>
      </c>
      <c r="B135" s="27" t="s">
        <v>649</v>
      </c>
      <c r="C135" s="6" t="s">
        <v>4069</v>
      </c>
      <c r="D135" s="106"/>
      <c r="E135" s="107"/>
      <c r="F135" s="108"/>
      <c r="G135" s="39"/>
      <c r="H135" s="1"/>
      <c r="I135" s="1"/>
      <c r="J135" s="38"/>
      <c r="K135" s="39"/>
      <c r="L135" s="1"/>
      <c r="M135" s="1"/>
      <c r="N135" s="1"/>
      <c r="O135" s="1"/>
      <c r="P135" s="1"/>
      <c r="Q135" s="171"/>
      <c r="R135" s="171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106"/>
      <c r="AH135" s="122"/>
      <c r="AI135" s="134"/>
      <c r="AJ135" s="138"/>
      <c r="AK135" s="203"/>
      <c r="AL135" s="40" t="s">
        <v>1219</v>
      </c>
      <c r="AM135" s="46" t="s">
        <v>1217</v>
      </c>
      <c r="AN135" s="128">
        <v>0.5</v>
      </c>
      <c r="AO135" s="135"/>
      <c r="AP135" s="135"/>
      <c r="AQ135" s="137"/>
      <c r="AR135" s="81">
        <f>ROUND(ROUND(ROUND(Q128*AD134,0)*$AI$20,0)*AN135,0)</f>
        <v>185</v>
      </c>
      <c r="AS135" s="10"/>
    </row>
    <row r="136" spans="1:45" ht="14.1" x14ac:dyDescent="0.3">
      <c r="A136" s="7">
        <v>71</v>
      </c>
      <c r="B136" s="27" t="s">
        <v>648</v>
      </c>
      <c r="C136" s="6" t="s">
        <v>4068</v>
      </c>
      <c r="D136" s="106"/>
      <c r="E136" s="107"/>
      <c r="F136" s="108"/>
      <c r="G136" s="39"/>
      <c r="H136" s="1"/>
      <c r="I136" s="1"/>
      <c r="J136" s="38"/>
      <c r="K136" s="39"/>
      <c r="L136" s="1"/>
      <c r="M136" s="1"/>
      <c r="N136" s="1"/>
      <c r="O136" s="1"/>
      <c r="P136" s="1"/>
      <c r="Q136" s="171"/>
      <c r="R136" s="171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106"/>
      <c r="AH136" s="122"/>
      <c r="AI136" s="134"/>
      <c r="AJ136" s="138"/>
      <c r="AK136" s="140"/>
      <c r="AL136" s="55"/>
      <c r="AM136" s="44"/>
      <c r="AN136" s="135"/>
      <c r="AO136" s="204" t="s">
        <v>1218</v>
      </c>
      <c r="AP136" s="44">
        <v>5</v>
      </c>
      <c r="AQ136" s="161" t="s">
        <v>1385</v>
      </c>
      <c r="AR136" s="81">
        <f>ROUND(ROUND(Q128*AD134,0)*$AI$20,0)-AP136</f>
        <v>365</v>
      </c>
      <c r="AS136" s="10"/>
    </row>
    <row r="137" spans="1:45" ht="14.1" x14ac:dyDescent="0.3">
      <c r="A137" s="7">
        <v>71</v>
      </c>
      <c r="B137" s="27" t="s">
        <v>647</v>
      </c>
      <c r="C137" s="6" t="s">
        <v>4067</v>
      </c>
      <c r="D137" s="106"/>
      <c r="E137" s="107"/>
      <c r="F137" s="108"/>
      <c r="G137" s="39"/>
      <c r="H137" s="1"/>
      <c r="I137" s="1"/>
      <c r="J137" s="38"/>
      <c r="K137" s="39"/>
      <c r="L137" s="1"/>
      <c r="M137" s="1"/>
      <c r="N137" s="1"/>
      <c r="O137" s="1"/>
      <c r="P137" s="1"/>
      <c r="Q137" s="171"/>
      <c r="R137" s="171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106"/>
      <c r="AH137" s="122"/>
      <c r="AI137" s="134"/>
      <c r="AJ137" s="138"/>
      <c r="AK137" s="202" t="s">
        <v>1387</v>
      </c>
      <c r="AL137" s="140" t="s">
        <v>1220</v>
      </c>
      <c r="AM137" s="44" t="s">
        <v>1217</v>
      </c>
      <c r="AN137" s="135">
        <v>0.7</v>
      </c>
      <c r="AO137" s="205"/>
      <c r="AP137" s="134"/>
      <c r="AQ137" s="138"/>
      <c r="AR137" s="81">
        <f>ROUND(ROUND(ROUND(Q128*AD134,0)*$AI$20,0)*AN137,0)-AP136</f>
        <v>254</v>
      </c>
      <c r="AS137" s="10"/>
    </row>
    <row r="138" spans="1:45" ht="14.1" x14ac:dyDescent="0.3">
      <c r="A138" s="7">
        <v>71</v>
      </c>
      <c r="B138" s="27" t="s">
        <v>646</v>
      </c>
      <c r="C138" s="6" t="s">
        <v>4066</v>
      </c>
      <c r="D138" s="106"/>
      <c r="E138" s="107"/>
      <c r="F138" s="108"/>
      <c r="G138" s="39"/>
      <c r="H138" s="1"/>
      <c r="I138" s="1"/>
      <c r="J138" s="38"/>
      <c r="K138" s="37"/>
      <c r="L138" s="4"/>
      <c r="M138" s="4"/>
      <c r="N138" s="4"/>
      <c r="O138" s="4"/>
      <c r="P138" s="4"/>
      <c r="Q138" s="170"/>
      <c r="R138" s="170"/>
      <c r="S138" s="4"/>
      <c r="T138" s="17"/>
      <c r="U138" s="3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39"/>
      <c r="AG138" s="106"/>
      <c r="AH138" s="122"/>
      <c r="AI138" s="134"/>
      <c r="AJ138" s="138"/>
      <c r="AK138" s="203"/>
      <c r="AL138" s="40" t="s">
        <v>1219</v>
      </c>
      <c r="AM138" s="46" t="s">
        <v>1217</v>
      </c>
      <c r="AN138" s="128">
        <v>0.5</v>
      </c>
      <c r="AO138" s="206"/>
      <c r="AP138" s="127"/>
      <c r="AQ138" s="136"/>
      <c r="AR138" s="81">
        <f>ROUND(ROUND(ROUND(Q128*AD134,0)*$AI$20,0)*AN138,0)-AP136</f>
        <v>180</v>
      </c>
      <c r="AS138" s="10"/>
    </row>
    <row r="139" spans="1:45" ht="14.1" x14ac:dyDescent="0.3">
      <c r="A139" s="7">
        <v>71</v>
      </c>
      <c r="B139" s="27">
        <v>8665</v>
      </c>
      <c r="C139" s="6" t="s">
        <v>4065</v>
      </c>
      <c r="D139" s="106"/>
      <c r="E139" s="107"/>
      <c r="F139" s="108"/>
      <c r="G139" s="39"/>
      <c r="H139" s="1"/>
      <c r="I139" s="1"/>
      <c r="J139" s="58"/>
      <c r="K139" s="1" t="s">
        <v>1245</v>
      </c>
      <c r="L139" s="119"/>
      <c r="M139" s="119"/>
      <c r="N139" s="119"/>
      <c r="O139" s="119"/>
      <c r="P139" s="119"/>
      <c r="Q139" s="177"/>
      <c r="R139" s="177"/>
      <c r="S139" s="1"/>
      <c r="T139" s="38"/>
      <c r="U139" s="39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62"/>
      <c r="AG139" s="63"/>
      <c r="AH139" s="132"/>
      <c r="AI139" s="132"/>
      <c r="AJ139" s="62"/>
      <c r="AK139" s="172"/>
      <c r="AL139" s="45"/>
      <c r="AM139" s="54"/>
      <c r="AN139" s="174"/>
      <c r="AO139" s="174"/>
      <c r="AP139" s="174"/>
      <c r="AQ139" s="173"/>
      <c r="AR139" s="81">
        <f>ROUND(Q140*$AI$20,0)</f>
        <v>674</v>
      </c>
      <c r="AS139" s="10"/>
    </row>
    <row r="140" spans="1:45" ht="14.1" x14ac:dyDescent="0.3">
      <c r="A140" s="7">
        <v>71</v>
      </c>
      <c r="B140" s="27">
        <v>8666</v>
      </c>
      <c r="C140" s="6" t="s">
        <v>4064</v>
      </c>
      <c r="D140" s="106"/>
      <c r="E140" s="107"/>
      <c r="F140" s="108"/>
      <c r="G140" s="39"/>
      <c r="H140" s="1"/>
      <c r="I140" s="1"/>
      <c r="J140" s="58"/>
      <c r="K140" s="59"/>
      <c r="L140" s="119"/>
      <c r="M140" s="119"/>
      <c r="N140" s="119"/>
      <c r="O140" s="119"/>
      <c r="P140" s="119"/>
      <c r="Q140" s="201">
        <f>'26障害児入所施設(基本４)'!$Q$140</f>
        <v>963</v>
      </c>
      <c r="R140" s="201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61"/>
      <c r="AH140" s="51"/>
      <c r="AI140" s="51"/>
      <c r="AJ140" s="71"/>
      <c r="AK140" s="202" t="s">
        <v>1387</v>
      </c>
      <c r="AL140" s="140" t="s">
        <v>1220</v>
      </c>
      <c r="AM140" s="44" t="s">
        <v>1217</v>
      </c>
      <c r="AN140" s="135">
        <v>0.7</v>
      </c>
      <c r="AO140" s="135"/>
      <c r="AP140" s="135"/>
      <c r="AQ140" s="137"/>
      <c r="AR140" s="81">
        <f>ROUND(ROUND(Q140*$AI$20,0)*AN140,0)</f>
        <v>472</v>
      </c>
      <c r="AS140" s="10"/>
    </row>
    <row r="141" spans="1:45" ht="14.1" x14ac:dyDescent="0.3">
      <c r="A141" s="7">
        <v>71</v>
      </c>
      <c r="B141" s="27" t="s">
        <v>645</v>
      </c>
      <c r="C141" s="6" t="s">
        <v>4063</v>
      </c>
      <c r="D141" s="106"/>
      <c r="E141" s="107"/>
      <c r="F141" s="108"/>
      <c r="G141" s="39"/>
      <c r="H141" s="1"/>
      <c r="I141" s="1"/>
      <c r="J141" s="38"/>
      <c r="K141" s="39"/>
      <c r="L141" s="1"/>
      <c r="M141" s="1"/>
      <c r="N141" s="1"/>
      <c r="O141" s="1"/>
      <c r="P141" s="1"/>
      <c r="Q141" s="171"/>
      <c r="R141" s="171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106"/>
      <c r="AH141" s="122"/>
      <c r="AI141" s="134"/>
      <c r="AJ141" s="138"/>
      <c r="AK141" s="203"/>
      <c r="AL141" s="40" t="s">
        <v>1219</v>
      </c>
      <c r="AM141" s="46" t="s">
        <v>1217</v>
      </c>
      <c r="AN141" s="128">
        <v>0.5</v>
      </c>
      <c r="AO141" s="135"/>
      <c r="AP141" s="135"/>
      <c r="AQ141" s="137"/>
      <c r="AR141" s="81">
        <f>ROUND(ROUND(Q140*$AI$20,0)*AN141,0)</f>
        <v>337</v>
      </c>
      <c r="AS141" s="10"/>
    </row>
    <row r="142" spans="1:45" ht="14.1" x14ac:dyDescent="0.3">
      <c r="A142" s="7">
        <v>71</v>
      </c>
      <c r="B142" s="27" t="s">
        <v>644</v>
      </c>
      <c r="C142" s="6" t="s">
        <v>4062</v>
      </c>
      <c r="D142" s="106"/>
      <c r="E142" s="107"/>
      <c r="F142" s="108"/>
      <c r="G142" s="39"/>
      <c r="H142" s="1"/>
      <c r="I142" s="1"/>
      <c r="J142" s="38"/>
      <c r="K142" s="39"/>
      <c r="L142" s="1"/>
      <c r="M142" s="1"/>
      <c r="N142" s="1"/>
      <c r="O142" s="1"/>
      <c r="P142" s="1"/>
      <c r="Q142" s="171"/>
      <c r="R142" s="171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106"/>
      <c r="AH142" s="122"/>
      <c r="AI142" s="134"/>
      <c r="AJ142" s="138"/>
      <c r="AK142" s="140"/>
      <c r="AL142" s="55"/>
      <c r="AM142" s="44"/>
      <c r="AN142" s="135"/>
      <c r="AO142" s="204" t="s">
        <v>1218</v>
      </c>
      <c r="AP142" s="44">
        <v>5</v>
      </c>
      <c r="AQ142" s="161" t="s">
        <v>1385</v>
      </c>
      <c r="AR142" s="81">
        <f>ROUND(Q140*$AI$20,0)-AP142</f>
        <v>669</v>
      </c>
      <c r="AS142" s="10"/>
    </row>
    <row r="143" spans="1:45" ht="14.1" x14ac:dyDescent="0.3">
      <c r="A143" s="7">
        <v>71</v>
      </c>
      <c r="B143" s="27" t="s">
        <v>643</v>
      </c>
      <c r="C143" s="6" t="s">
        <v>4061</v>
      </c>
      <c r="D143" s="106"/>
      <c r="E143" s="107"/>
      <c r="F143" s="108"/>
      <c r="G143" s="39"/>
      <c r="H143" s="1"/>
      <c r="I143" s="1"/>
      <c r="J143" s="38"/>
      <c r="K143" s="39"/>
      <c r="L143" s="1"/>
      <c r="M143" s="1"/>
      <c r="N143" s="1"/>
      <c r="O143" s="1"/>
      <c r="P143" s="1"/>
      <c r="Q143" s="171"/>
      <c r="R143" s="171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106"/>
      <c r="AH143" s="122"/>
      <c r="AI143" s="134"/>
      <c r="AJ143" s="138"/>
      <c r="AK143" s="202" t="s">
        <v>1387</v>
      </c>
      <c r="AL143" s="140" t="s">
        <v>1220</v>
      </c>
      <c r="AM143" s="44" t="s">
        <v>1217</v>
      </c>
      <c r="AN143" s="135">
        <v>0.7</v>
      </c>
      <c r="AO143" s="205"/>
      <c r="AP143" s="134"/>
      <c r="AQ143" s="138"/>
      <c r="AR143" s="81">
        <f>ROUND(ROUND(Q140*$AI$20,0)*AN143,0)-AP142</f>
        <v>467</v>
      </c>
      <c r="AS143" s="10"/>
    </row>
    <row r="144" spans="1:45" ht="14.1" x14ac:dyDescent="0.3">
      <c r="A144" s="7">
        <v>71</v>
      </c>
      <c r="B144" s="27" t="s">
        <v>642</v>
      </c>
      <c r="C144" s="6" t="s">
        <v>4060</v>
      </c>
      <c r="D144" s="106"/>
      <c r="E144" s="107"/>
      <c r="F144" s="108"/>
      <c r="G144" s="39"/>
      <c r="H144" s="1"/>
      <c r="I144" s="1"/>
      <c r="J144" s="38"/>
      <c r="K144" s="39"/>
      <c r="L144" s="1"/>
      <c r="M144" s="1"/>
      <c r="N144" s="1"/>
      <c r="O144" s="1"/>
      <c r="P144" s="1"/>
      <c r="Q144" s="171"/>
      <c r="R144" s="171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106"/>
      <c r="AH144" s="122"/>
      <c r="AI144" s="134"/>
      <c r="AJ144" s="138"/>
      <c r="AK144" s="203"/>
      <c r="AL144" s="40" t="s">
        <v>1219</v>
      </c>
      <c r="AM144" s="46" t="s">
        <v>1217</v>
      </c>
      <c r="AN144" s="128">
        <v>0.5</v>
      </c>
      <c r="AO144" s="206"/>
      <c r="AP144" s="127"/>
      <c r="AQ144" s="136"/>
      <c r="AR144" s="81">
        <f>ROUND(ROUND(Q140*$AI$20,0)*AN144,0)-AP142</f>
        <v>332</v>
      </c>
      <c r="AS144" s="10"/>
    </row>
    <row r="145" spans="1:45" ht="14.1" x14ac:dyDescent="0.3">
      <c r="A145" s="7">
        <v>71</v>
      </c>
      <c r="B145" s="27">
        <v>8667</v>
      </c>
      <c r="C145" s="6" t="s">
        <v>4059</v>
      </c>
      <c r="D145" s="106"/>
      <c r="E145" s="107"/>
      <c r="F145" s="108"/>
      <c r="G145" s="39"/>
      <c r="H145" s="1"/>
      <c r="I145" s="1"/>
      <c r="J145" s="58"/>
      <c r="K145" s="59"/>
      <c r="L145" s="119"/>
      <c r="M145" s="119"/>
      <c r="N145" s="119"/>
      <c r="O145" s="119"/>
      <c r="P145" s="119"/>
      <c r="Q145" s="171"/>
      <c r="R145" s="171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61"/>
      <c r="AH145" s="51"/>
      <c r="AI145" s="51"/>
      <c r="AJ145" s="71"/>
      <c r="AK145" s="140"/>
      <c r="AL145" s="55"/>
      <c r="AM145" s="44"/>
      <c r="AN145" s="135"/>
      <c r="AO145" s="135"/>
      <c r="AP145" s="135"/>
      <c r="AQ145" s="137"/>
      <c r="AR145" s="81">
        <f>ROUND(ROUND(Q140*AD146,0)*$AI$20,0)</f>
        <v>650</v>
      </c>
      <c r="AS145" s="10"/>
    </row>
    <row r="146" spans="1:45" ht="14.1" x14ac:dyDescent="0.3">
      <c r="A146" s="7">
        <v>71</v>
      </c>
      <c r="B146" s="27">
        <v>8668</v>
      </c>
      <c r="C146" s="6" t="s">
        <v>4058</v>
      </c>
      <c r="D146" s="106"/>
      <c r="E146" s="107"/>
      <c r="F146" s="108"/>
      <c r="G146" s="39"/>
      <c r="H146" s="1"/>
      <c r="I146" s="1"/>
      <c r="J146" s="58"/>
      <c r="K146" s="59"/>
      <c r="L146" s="119"/>
      <c r="M146" s="119"/>
      <c r="N146" s="119"/>
      <c r="O146" s="119"/>
      <c r="P146" s="119"/>
      <c r="Q146" s="171"/>
      <c r="R146" s="171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61"/>
      <c r="AH146" s="51"/>
      <c r="AI146" s="51"/>
      <c r="AJ146" s="71"/>
      <c r="AK146" s="202" t="s">
        <v>1387</v>
      </c>
      <c r="AL146" s="140" t="s">
        <v>1220</v>
      </c>
      <c r="AM146" s="44" t="s">
        <v>1217</v>
      </c>
      <c r="AN146" s="135">
        <v>0.7</v>
      </c>
      <c r="AO146" s="135"/>
      <c r="AP146" s="135"/>
      <c r="AQ146" s="137"/>
      <c r="AR146" s="81">
        <f>ROUND(ROUND(ROUND(Q140*AD146:AD146,0)*$AI$20,0)*AN146,0)</f>
        <v>455</v>
      </c>
      <c r="AS146" s="10"/>
    </row>
    <row r="147" spans="1:45" ht="14.1" x14ac:dyDescent="0.3">
      <c r="A147" s="7">
        <v>71</v>
      </c>
      <c r="B147" s="27" t="s">
        <v>641</v>
      </c>
      <c r="C147" s="6" t="s">
        <v>4057</v>
      </c>
      <c r="D147" s="106"/>
      <c r="E147" s="107"/>
      <c r="F147" s="108"/>
      <c r="G147" s="39"/>
      <c r="H147" s="1"/>
      <c r="I147" s="1"/>
      <c r="J147" s="38"/>
      <c r="K147" s="39"/>
      <c r="L147" s="1"/>
      <c r="M147" s="1"/>
      <c r="N147" s="1"/>
      <c r="O147" s="1"/>
      <c r="P147" s="1"/>
      <c r="Q147" s="171"/>
      <c r="R147" s="171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106"/>
      <c r="AH147" s="122"/>
      <c r="AI147" s="134"/>
      <c r="AJ147" s="138"/>
      <c r="AK147" s="203"/>
      <c r="AL147" s="40" t="s">
        <v>1219</v>
      </c>
      <c r="AM147" s="46" t="s">
        <v>1217</v>
      </c>
      <c r="AN147" s="128">
        <v>0.5</v>
      </c>
      <c r="AO147" s="135"/>
      <c r="AP147" s="135"/>
      <c r="AQ147" s="137"/>
      <c r="AR147" s="81">
        <f>ROUND(ROUND(ROUND(Q140*AD146,0)*$AI$20,0)*AN147,0)</f>
        <v>325</v>
      </c>
      <c r="AS147" s="10"/>
    </row>
    <row r="148" spans="1:45" ht="14.1" x14ac:dyDescent="0.3">
      <c r="A148" s="7">
        <v>71</v>
      </c>
      <c r="B148" s="27" t="s">
        <v>640</v>
      </c>
      <c r="C148" s="6" t="s">
        <v>4056</v>
      </c>
      <c r="D148" s="106"/>
      <c r="E148" s="107"/>
      <c r="F148" s="108"/>
      <c r="G148" s="39"/>
      <c r="H148" s="1"/>
      <c r="I148" s="1"/>
      <c r="J148" s="38"/>
      <c r="K148" s="39"/>
      <c r="L148" s="1"/>
      <c r="M148" s="1"/>
      <c r="N148" s="1"/>
      <c r="O148" s="1"/>
      <c r="P148" s="1"/>
      <c r="Q148" s="171"/>
      <c r="R148" s="171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106"/>
      <c r="AH148" s="122"/>
      <c r="AI148" s="134"/>
      <c r="AJ148" s="138"/>
      <c r="AK148" s="140"/>
      <c r="AL148" s="55"/>
      <c r="AM148" s="44"/>
      <c r="AN148" s="135"/>
      <c r="AO148" s="204" t="s">
        <v>1218</v>
      </c>
      <c r="AP148" s="44">
        <v>5</v>
      </c>
      <c r="AQ148" s="161" t="s">
        <v>1385</v>
      </c>
      <c r="AR148" s="81">
        <f>ROUND(ROUND(Q140*AD146,0)*$AI$20,0)-AP148</f>
        <v>645</v>
      </c>
      <c r="AS148" s="10"/>
    </row>
    <row r="149" spans="1:45" ht="14.1" x14ac:dyDescent="0.3">
      <c r="A149" s="7">
        <v>71</v>
      </c>
      <c r="B149" s="27" t="s">
        <v>639</v>
      </c>
      <c r="C149" s="6" t="s">
        <v>4055</v>
      </c>
      <c r="D149" s="106"/>
      <c r="E149" s="107"/>
      <c r="F149" s="108"/>
      <c r="G149" s="39"/>
      <c r="H149" s="1"/>
      <c r="I149" s="1"/>
      <c r="J149" s="38"/>
      <c r="K149" s="39"/>
      <c r="L149" s="1"/>
      <c r="M149" s="1"/>
      <c r="N149" s="1"/>
      <c r="O149" s="1"/>
      <c r="P149" s="1"/>
      <c r="Q149" s="171"/>
      <c r="R149" s="171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106"/>
      <c r="AH149" s="122"/>
      <c r="AI149" s="134"/>
      <c r="AJ149" s="138"/>
      <c r="AK149" s="202" t="s">
        <v>1387</v>
      </c>
      <c r="AL149" s="140" t="s">
        <v>1220</v>
      </c>
      <c r="AM149" s="44" t="s">
        <v>1217</v>
      </c>
      <c r="AN149" s="135">
        <v>0.7</v>
      </c>
      <c r="AO149" s="205"/>
      <c r="AP149" s="134"/>
      <c r="AQ149" s="138"/>
      <c r="AR149" s="81">
        <f>ROUND(ROUND(ROUND(Q140*AD146,0)*$AI$20,0)*AN149,0)-AP148</f>
        <v>450</v>
      </c>
      <c r="AS149" s="10"/>
    </row>
    <row r="150" spans="1:45" ht="14.1" x14ac:dyDescent="0.3">
      <c r="A150" s="7">
        <v>71</v>
      </c>
      <c r="B150" s="27" t="s">
        <v>638</v>
      </c>
      <c r="C150" s="6" t="s">
        <v>4054</v>
      </c>
      <c r="D150" s="106"/>
      <c r="E150" s="107"/>
      <c r="F150" s="108"/>
      <c r="G150" s="39"/>
      <c r="H150" s="1"/>
      <c r="I150" s="1"/>
      <c r="J150" s="38"/>
      <c r="K150" s="39"/>
      <c r="L150" s="1"/>
      <c r="M150" s="1"/>
      <c r="N150" s="1"/>
      <c r="O150" s="1"/>
      <c r="P150" s="1"/>
      <c r="Q150" s="171"/>
      <c r="R150" s="171"/>
      <c r="S150" s="1"/>
      <c r="T150" s="38"/>
      <c r="U150" s="39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71"/>
      <c r="AG150" s="106"/>
      <c r="AH150" s="122"/>
      <c r="AI150" s="134"/>
      <c r="AJ150" s="138"/>
      <c r="AK150" s="203"/>
      <c r="AL150" s="40" t="s">
        <v>1219</v>
      </c>
      <c r="AM150" s="46" t="s">
        <v>1217</v>
      </c>
      <c r="AN150" s="128">
        <v>0.5</v>
      </c>
      <c r="AO150" s="206"/>
      <c r="AP150" s="127"/>
      <c r="AQ150" s="136"/>
      <c r="AR150" s="81">
        <f>ROUND(ROUND(ROUND(Q140*AD146,0)*$AI$20,0)*AN150,0)-AP148</f>
        <v>320</v>
      </c>
      <c r="AS150" s="10"/>
    </row>
    <row r="151" spans="1:45" ht="14.1" x14ac:dyDescent="0.3">
      <c r="A151" s="7">
        <v>71</v>
      </c>
      <c r="B151" s="27">
        <v>8669</v>
      </c>
      <c r="C151" s="6" t="s">
        <v>4053</v>
      </c>
      <c r="D151" s="106"/>
      <c r="E151" s="107"/>
      <c r="F151" s="108"/>
      <c r="G151" s="39"/>
      <c r="H151" s="1"/>
      <c r="I151" s="1"/>
      <c r="J151" s="58"/>
      <c r="K151" s="42" t="s">
        <v>1244</v>
      </c>
      <c r="L151" s="54"/>
      <c r="M151" s="54"/>
      <c r="N151" s="54"/>
      <c r="O151" s="54"/>
      <c r="P151" s="54"/>
      <c r="Q151" s="175"/>
      <c r="R151" s="175"/>
      <c r="S151" s="30"/>
      <c r="T151" s="30"/>
      <c r="U151" s="42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64"/>
      <c r="AG151" s="63"/>
      <c r="AH151" s="132"/>
      <c r="AI151" s="132"/>
      <c r="AJ151" s="62"/>
      <c r="AK151" s="172"/>
      <c r="AL151" s="45"/>
      <c r="AM151" s="54"/>
      <c r="AN151" s="174"/>
      <c r="AO151" s="174"/>
      <c r="AP151" s="174"/>
      <c r="AQ151" s="173"/>
      <c r="AR151" s="81">
        <f>ROUND(Q152*$AI$20,0)</f>
        <v>530</v>
      </c>
      <c r="AS151" s="10"/>
    </row>
    <row r="152" spans="1:45" ht="14.1" x14ac:dyDescent="0.3">
      <c r="A152" s="7">
        <v>71</v>
      </c>
      <c r="B152" s="27">
        <v>8670</v>
      </c>
      <c r="C152" s="6" t="s">
        <v>4052</v>
      </c>
      <c r="D152" s="106"/>
      <c r="E152" s="107"/>
      <c r="F152" s="108"/>
      <c r="G152" s="39"/>
      <c r="H152" s="1"/>
      <c r="I152" s="1"/>
      <c r="J152" s="58"/>
      <c r="K152" s="59"/>
      <c r="L152" s="119"/>
      <c r="M152" s="119"/>
      <c r="N152" s="119"/>
      <c r="O152" s="119"/>
      <c r="P152" s="119"/>
      <c r="Q152" s="201">
        <f>'26障害児入所施設(基本４)'!$Q$152</f>
        <v>757</v>
      </c>
      <c r="R152" s="201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61"/>
      <c r="AH152" s="51"/>
      <c r="AI152" s="51"/>
      <c r="AJ152" s="71"/>
      <c r="AK152" s="202" t="s">
        <v>1387</v>
      </c>
      <c r="AL152" s="140" t="s">
        <v>1220</v>
      </c>
      <c r="AM152" s="44" t="s">
        <v>1217</v>
      </c>
      <c r="AN152" s="135">
        <v>0.7</v>
      </c>
      <c r="AO152" s="135"/>
      <c r="AP152" s="135"/>
      <c r="AQ152" s="137"/>
      <c r="AR152" s="81">
        <f>ROUND(ROUND(Q152*$AI$20,0)*AN152,0)</f>
        <v>371</v>
      </c>
      <c r="AS152" s="10"/>
    </row>
    <row r="153" spans="1:45" ht="14.1" x14ac:dyDescent="0.3">
      <c r="A153" s="7">
        <v>71</v>
      </c>
      <c r="B153" s="27" t="s">
        <v>637</v>
      </c>
      <c r="C153" s="6" t="s">
        <v>4051</v>
      </c>
      <c r="D153" s="106"/>
      <c r="E153" s="107"/>
      <c r="F153" s="108"/>
      <c r="G153" s="39"/>
      <c r="H153" s="1"/>
      <c r="I153" s="1"/>
      <c r="J153" s="38"/>
      <c r="K153" s="39"/>
      <c r="L153" s="1"/>
      <c r="M153" s="1"/>
      <c r="N153" s="1"/>
      <c r="O153" s="1"/>
      <c r="P153" s="1"/>
      <c r="Q153" s="171"/>
      <c r="R153" s="171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106"/>
      <c r="AH153" s="122"/>
      <c r="AI153" s="134"/>
      <c r="AJ153" s="138"/>
      <c r="AK153" s="203"/>
      <c r="AL153" s="40" t="s">
        <v>1219</v>
      </c>
      <c r="AM153" s="46" t="s">
        <v>1217</v>
      </c>
      <c r="AN153" s="128">
        <v>0.5</v>
      </c>
      <c r="AO153" s="135"/>
      <c r="AP153" s="135"/>
      <c r="AQ153" s="137"/>
      <c r="AR153" s="81">
        <f>ROUND(ROUND(Q152*$AI$20,0)*AN153,0)</f>
        <v>265</v>
      </c>
      <c r="AS153" s="10"/>
    </row>
    <row r="154" spans="1:45" ht="14.1" x14ac:dyDescent="0.3">
      <c r="A154" s="7">
        <v>71</v>
      </c>
      <c r="B154" s="27" t="s">
        <v>636</v>
      </c>
      <c r="C154" s="6" t="s">
        <v>4050</v>
      </c>
      <c r="D154" s="106"/>
      <c r="E154" s="107"/>
      <c r="F154" s="108"/>
      <c r="G154" s="39"/>
      <c r="H154" s="1"/>
      <c r="I154" s="1"/>
      <c r="J154" s="38"/>
      <c r="K154" s="39"/>
      <c r="L154" s="1"/>
      <c r="M154" s="1"/>
      <c r="N154" s="1"/>
      <c r="O154" s="1"/>
      <c r="P154" s="1"/>
      <c r="Q154" s="171"/>
      <c r="R154" s="171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106"/>
      <c r="AH154" s="122"/>
      <c r="AI154" s="134"/>
      <c r="AJ154" s="138"/>
      <c r="AK154" s="140"/>
      <c r="AL154" s="55"/>
      <c r="AM154" s="44"/>
      <c r="AN154" s="135"/>
      <c r="AO154" s="204" t="s">
        <v>1218</v>
      </c>
      <c r="AP154" s="44">
        <v>5</v>
      </c>
      <c r="AQ154" s="161" t="s">
        <v>1385</v>
      </c>
      <c r="AR154" s="81">
        <f>ROUND(Q152*$AI$20,0)-AP154</f>
        <v>525</v>
      </c>
      <c r="AS154" s="10"/>
    </row>
    <row r="155" spans="1:45" ht="14.1" x14ac:dyDescent="0.3">
      <c r="A155" s="7">
        <v>71</v>
      </c>
      <c r="B155" s="27" t="s">
        <v>635</v>
      </c>
      <c r="C155" s="6" t="s">
        <v>4049</v>
      </c>
      <c r="D155" s="106"/>
      <c r="E155" s="107"/>
      <c r="F155" s="108"/>
      <c r="G155" s="39"/>
      <c r="H155" s="1"/>
      <c r="I155" s="1"/>
      <c r="J155" s="38"/>
      <c r="K155" s="39"/>
      <c r="L155" s="1"/>
      <c r="M155" s="1"/>
      <c r="N155" s="1"/>
      <c r="O155" s="1"/>
      <c r="P155" s="1"/>
      <c r="Q155" s="171"/>
      <c r="R155" s="171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106"/>
      <c r="AH155" s="122"/>
      <c r="AI155" s="134"/>
      <c r="AJ155" s="138"/>
      <c r="AK155" s="202" t="s">
        <v>1387</v>
      </c>
      <c r="AL155" s="140" t="s">
        <v>1220</v>
      </c>
      <c r="AM155" s="44" t="s">
        <v>1217</v>
      </c>
      <c r="AN155" s="135">
        <v>0.7</v>
      </c>
      <c r="AO155" s="205"/>
      <c r="AP155" s="134"/>
      <c r="AQ155" s="138"/>
      <c r="AR155" s="81">
        <f>ROUND(ROUND(Q152*$AI$20,0)*AN155,0)-AP154</f>
        <v>366</v>
      </c>
      <c r="AS155" s="10"/>
    </row>
    <row r="156" spans="1:45" ht="14.1" x14ac:dyDescent="0.3">
      <c r="A156" s="7">
        <v>71</v>
      </c>
      <c r="B156" s="27" t="s">
        <v>634</v>
      </c>
      <c r="C156" s="6" t="s">
        <v>4048</v>
      </c>
      <c r="D156" s="106"/>
      <c r="E156" s="107"/>
      <c r="F156" s="108"/>
      <c r="G156" s="39"/>
      <c r="H156" s="1"/>
      <c r="I156" s="1"/>
      <c r="J156" s="38"/>
      <c r="K156" s="39"/>
      <c r="L156" s="1"/>
      <c r="M156" s="1"/>
      <c r="N156" s="1"/>
      <c r="O156" s="1"/>
      <c r="P156" s="1"/>
      <c r="Q156" s="171"/>
      <c r="R156" s="171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106"/>
      <c r="AH156" s="122"/>
      <c r="AI156" s="134"/>
      <c r="AJ156" s="138"/>
      <c r="AK156" s="203"/>
      <c r="AL156" s="40" t="s">
        <v>1219</v>
      </c>
      <c r="AM156" s="46" t="s">
        <v>1217</v>
      </c>
      <c r="AN156" s="128">
        <v>0.5</v>
      </c>
      <c r="AO156" s="206"/>
      <c r="AP156" s="127"/>
      <c r="AQ156" s="136"/>
      <c r="AR156" s="81">
        <f>ROUND(ROUND(Q152*$AI$20,0)*AN156,0)-AP154</f>
        <v>260</v>
      </c>
      <c r="AS156" s="10"/>
    </row>
    <row r="157" spans="1:45" ht="14.1" x14ac:dyDescent="0.3">
      <c r="A157" s="7">
        <v>71</v>
      </c>
      <c r="B157" s="27">
        <v>8671</v>
      </c>
      <c r="C157" s="6" t="s">
        <v>4047</v>
      </c>
      <c r="D157" s="106"/>
      <c r="E157" s="107"/>
      <c r="F157" s="108"/>
      <c r="G157" s="39"/>
      <c r="H157" s="1"/>
      <c r="I157" s="1"/>
      <c r="J157" s="58"/>
      <c r="K157" s="59"/>
      <c r="L157" s="119"/>
      <c r="M157" s="119"/>
      <c r="N157" s="119"/>
      <c r="O157" s="119"/>
      <c r="P157" s="119"/>
      <c r="Q157" s="171"/>
      <c r="R157" s="171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61"/>
      <c r="AH157" s="51"/>
      <c r="AI157" s="51"/>
      <c r="AJ157" s="71"/>
      <c r="AK157" s="140"/>
      <c r="AL157" s="55"/>
      <c r="AM157" s="44"/>
      <c r="AN157" s="135"/>
      <c r="AO157" s="135"/>
      <c r="AP157" s="135"/>
      <c r="AQ157" s="137"/>
      <c r="AR157" s="81">
        <f>ROUND(ROUND(Q152*AD158,0)*$AI$20,0)</f>
        <v>512</v>
      </c>
      <c r="AS157" s="10"/>
    </row>
    <row r="158" spans="1:45" ht="14.1" x14ac:dyDescent="0.3">
      <c r="A158" s="7">
        <v>71</v>
      </c>
      <c r="B158" s="27">
        <v>8672</v>
      </c>
      <c r="C158" s="6" t="s">
        <v>4046</v>
      </c>
      <c r="D158" s="106"/>
      <c r="E158" s="107"/>
      <c r="F158" s="108"/>
      <c r="G158" s="39"/>
      <c r="H158" s="1"/>
      <c r="I158" s="1"/>
      <c r="J158" s="58"/>
      <c r="K158" s="59"/>
      <c r="L158" s="119"/>
      <c r="M158" s="119"/>
      <c r="N158" s="119"/>
      <c r="O158" s="119"/>
      <c r="P158" s="119"/>
      <c r="Q158" s="171"/>
      <c r="R158" s="171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61"/>
      <c r="AH158" s="51"/>
      <c r="AI158" s="51"/>
      <c r="AJ158" s="71"/>
      <c r="AK158" s="202" t="s">
        <v>1387</v>
      </c>
      <c r="AL158" s="140" t="s">
        <v>1220</v>
      </c>
      <c r="AM158" s="44" t="s">
        <v>1217</v>
      </c>
      <c r="AN158" s="135">
        <v>0.7</v>
      </c>
      <c r="AO158" s="135"/>
      <c r="AP158" s="135"/>
      <c r="AQ158" s="137"/>
      <c r="AR158" s="81">
        <f>ROUND(ROUND(ROUND(Q152*AD158:AD158,0)*$AI$20,0)*AN158,0)</f>
        <v>358</v>
      </c>
      <c r="AS158" s="10"/>
    </row>
    <row r="159" spans="1:45" ht="14.1" x14ac:dyDescent="0.3">
      <c r="A159" s="7">
        <v>71</v>
      </c>
      <c r="B159" s="27" t="s">
        <v>633</v>
      </c>
      <c r="C159" s="6" t="s">
        <v>4045</v>
      </c>
      <c r="D159" s="106"/>
      <c r="E159" s="107"/>
      <c r="F159" s="108"/>
      <c r="G159" s="39"/>
      <c r="H159" s="1"/>
      <c r="I159" s="1"/>
      <c r="J159" s="38"/>
      <c r="K159" s="39"/>
      <c r="L159" s="1"/>
      <c r="M159" s="1"/>
      <c r="N159" s="1"/>
      <c r="O159" s="1"/>
      <c r="P159" s="1"/>
      <c r="Q159" s="171"/>
      <c r="R159" s="171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106"/>
      <c r="AH159" s="122"/>
      <c r="AI159" s="134"/>
      <c r="AJ159" s="138"/>
      <c r="AK159" s="203"/>
      <c r="AL159" s="40" t="s">
        <v>1219</v>
      </c>
      <c r="AM159" s="46" t="s">
        <v>1217</v>
      </c>
      <c r="AN159" s="128">
        <v>0.5</v>
      </c>
      <c r="AO159" s="135"/>
      <c r="AP159" s="135"/>
      <c r="AQ159" s="137"/>
      <c r="AR159" s="81">
        <f>ROUND(ROUND(ROUND(Q152*AD158,0)*$AI$20,0)*AN159,0)</f>
        <v>256</v>
      </c>
      <c r="AS159" s="10"/>
    </row>
    <row r="160" spans="1:45" ht="14.1" x14ac:dyDescent="0.3">
      <c r="A160" s="7">
        <v>71</v>
      </c>
      <c r="B160" s="27" t="s">
        <v>632</v>
      </c>
      <c r="C160" s="6" t="s">
        <v>4044</v>
      </c>
      <c r="D160" s="106"/>
      <c r="E160" s="107"/>
      <c r="F160" s="108"/>
      <c r="G160" s="39"/>
      <c r="H160" s="1"/>
      <c r="I160" s="1"/>
      <c r="J160" s="38"/>
      <c r="K160" s="39"/>
      <c r="L160" s="1"/>
      <c r="M160" s="1"/>
      <c r="N160" s="1"/>
      <c r="O160" s="1"/>
      <c r="P160" s="1"/>
      <c r="Q160" s="171"/>
      <c r="R160" s="171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106"/>
      <c r="AH160" s="122"/>
      <c r="AI160" s="134"/>
      <c r="AJ160" s="138"/>
      <c r="AK160" s="140"/>
      <c r="AL160" s="55"/>
      <c r="AM160" s="44"/>
      <c r="AN160" s="135"/>
      <c r="AO160" s="204" t="s">
        <v>1218</v>
      </c>
      <c r="AP160" s="44">
        <v>5</v>
      </c>
      <c r="AQ160" s="161" t="s">
        <v>1385</v>
      </c>
      <c r="AR160" s="81">
        <f>ROUND(ROUND(Q152*AD158,0)*$AI$20,0)-AP160</f>
        <v>507</v>
      </c>
      <c r="AS160" s="10"/>
    </row>
    <row r="161" spans="1:45" ht="14.1" x14ac:dyDescent="0.3">
      <c r="A161" s="7">
        <v>71</v>
      </c>
      <c r="B161" s="27" t="s">
        <v>631</v>
      </c>
      <c r="C161" s="6" t="s">
        <v>4043</v>
      </c>
      <c r="D161" s="106"/>
      <c r="E161" s="107"/>
      <c r="F161" s="108"/>
      <c r="G161" s="39"/>
      <c r="H161" s="1"/>
      <c r="I161" s="1"/>
      <c r="J161" s="38"/>
      <c r="K161" s="39"/>
      <c r="L161" s="1"/>
      <c r="M161" s="1"/>
      <c r="N161" s="1"/>
      <c r="O161" s="1"/>
      <c r="P161" s="1"/>
      <c r="Q161" s="171"/>
      <c r="R161" s="171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106"/>
      <c r="AH161" s="122"/>
      <c r="AI161" s="134"/>
      <c r="AJ161" s="138"/>
      <c r="AK161" s="202" t="s">
        <v>1387</v>
      </c>
      <c r="AL161" s="140" t="s">
        <v>1220</v>
      </c>
      <c r="AM161" s="44" t="s">
        <v>1217</v>
      </c>
      <c r="AN161" s="135">
        <v>0.7</v>
      </c>
      <c r="AO161" s="205"/>
      <c r="AP161" s="134"/>
      <c r="AQ161" s="138"/>
      <c r="AR161" s="81">
        <f>ROUND(ROUND(ROUND(Q152*AD158,0)*$AI$20,0)*AN161,0)-AP160</f>
        <v>353</v>
      </c>
      <c r="AS161" s="10"/>
    </row>
    <row r="162" spans="1:45" ht="14.1" x14ac:dyDescent="0.3">
      <c r="A162" s="7">
        <v>71</v>
      </c>
      <c r="B162" s="27" t="s">
        <v>630</v>
      </c>
      <c r="C162" s="6" t="s">
        <v>4042</v>
      </c>
      <c r="D162" s="106"/>
      <c r="E162" s="107"/>
      <c r="F162" s="108"/>
      <c r="G162" s="37"/>
      <c r="H162" s="4"/>
      <c r="I162" s="4"/>
      <c r="J162" s="17"/>
      <c r="K162" s="37"/>
      <c r="L162" s="4"/>
      <c r="M162" s="4"/>
      <c r="N162" s="4"/>
      <c r="O162" s="4"/>
      <c r="P162" s="4"/>
      <c r="Q162" s="170"/>
      <c r="R162" s="170"/>
      <c r="S162" s="4"/>
      <c r="T162" s="17"/>
      <c r="U162" s="3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139"/>
      <c r="AG162" s="106"/>
      <c r="AH162" s="122"/>
      <c r="AI162" s="134"/>
      <c r="AJ162" s="138"/>
      <c r="AK162" s="203"/>
      <c r="AL162" s="40" t="s">
        <v>1219</v>
      </c>
      <c r="AM162" s="46" t="s">
        <v>1217</v>
      </c>
      <c r="AN162" s="128">
        <v>0.5</v>
      </c>
      <c r="AO162" s="206"/>
      <c r="AP162" s="127"/>
      <c r="AQ162" s="136"/>
      <c r="AR162" s="81">
        <f>ROUND(ROUND(ROUND(Q152*AD158,0)*$AI$20,0)*AN162,0)-AP160</f>
        <v>251</v>
      </c>
      <c r="AS162" s="10"/>
    </row>
    <row r="163" spans="1:45" ht="14.1" x14ac:dyDescent="0.3">
      <c r="A163" s="7">
        <v>71</v>
      </c>
      <c r="B163" s="27">
        <v>8681</v>
      </c>
      <c r="C163" s="6" t="s">
        <v>4041</v>
      </c>
      <c r="D163" s="106"/>
      <c r="E163" s="107"/>
      <c r="F163" s="108"/>
      <c r="G163" s="195" t="s">
        <v>1258</v>
      </c>
      <c r="H163" s="196"/>
      <c r="I163" s="196"/>
      <c r="J163" s="197"/>
      <c r="K163" s="42" t="s">
        <v>1247</v>
      </c>
      <c r="L163" s="30"/>
      <c r="M163" s="30"/>
      <c r="N163" s="30"/>
      <c r="O163" s="30"/>
      <c r="P163" s="30"/>
      <c r="Q163" s="145"/>
      <c r="R163" s="145"/>
      <c r="S163" s="30"/>
      <c r="T163" s="43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63"/>
      <c r="AH163" s="132"/>
      <c r="AI163" s="132"/>
      <c r="AJ163" s="62"/>
      <c r="AK163" s="172"/>
      <c r="AL163" s="132"/>
      <c r="AM163" s="119"/>
      <c r="AN163" s="184"/>
      <c r="AO163" s="184"/>
      <c r="AP163" s="184"/>
      <c r="AQ163" s="183"/>
      <c r="AR163" s="81">
        <f>ROUND(Q164*$AI$20,0)</f>
        <v>339</v>
      </c>
      <c r="AS163" s="10"/>
    </row>
    <row r="164" spans="1:45" ht="14.1" x14ac:dyDescent="0.3">
      <c r="A164" s="7">
        <v>71</v>
      </c>
      <c r="B164" s="27">
        <v>8682</v>
      </c>
      <c r="C164" s="6" t="s">
        <v>4040</v>
      </c>
      <c r="D164" s="106"/>
      <c r="E164" s="107"/>
      <c r="F164" s="108"/>
      <c r="G164" s="198"/>
      <c r="H164" s="199"/>
      <c r="I164" s="199"/>
      <c r="J164" s="200"/>
      <c r="K164" s="39" t="s">
        <v>1246</v>
      </c>
      <c r="L164" s="1"/>
      <c r="M164" s="1"/>
      <c r="N164" s="1"/>
      <c r="O164" s="1"/>
      <c r="P164" s="1"/>
      <c r="Q164" s="201">
        <f>'26障害児入所施設(基本４)'!$Q$164</f>
        <v>484</v>
      </c>
      <c r="R164" s="201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61"/>
      <c r="AH164" s="51"/>
      <c r="AI164" s="51"/>
      <c r="AJ164" s="71"/>
      <c r="AK164" s="202" t="s">
        <v>1387</v>
      </c>
      <c r="AL164" s="140" t="s">
        <v>1220</v>
      </c>
      <c r="AM164" s="44" t="s">
        <v>1217</v>
      </c>
      <c r="AN164" s="135">
        <v>0.7</v>
      </c>
      <c r="AO164" s="135"/>
      <c r="AP164" s="135"/>
      <c r="AQ164" s="137"/>
      <c r="AR164" s="81">
        <f>ROUND(ROUND(Q164*$AI$20,0)*AN164,0)</f>
        <v>237</v>
      </c>
      <c r="AS164" s="10"/>
    </row>
    <row r="165" spans="1:45" ht="14.1" x14ac:dyDescent="0.3">
      <c r="A165" s="7">
        <v>71</v>
      </c>
      <c r="B165" s="27" t="s">
        <v>629</v>
      </c>
      <c r="C165" s="6" t="s">
        <v>4039</v>
      </c>
      <c r="D165" s="106"/>
      <c r="E165" s="107"/>
      <c r="F165" s="108"/>
      <c r="G165" s="198"/>
      <c r="H165" s="199"/>
      <c r="I165" s="199"/>
      <c r="J165" s="200"/>
      <c r="K165" s="39"/>
      <c r="L165" s="1"/>
      <c r="M165" s="1"/>
      <c r="N165" s="1"/>
      <c r="O165" s="1"/>
      <c r="P165" s="1"/>
      <c r="Q165" s="171"/>
      <c r="R165" s="171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106"/>
      <c r="AH165" s="122"/>
      <c r="AI165" s="134"/>
      <c r="AJ165" s="138"/>
      <c r="AK165" s="203"/>
      <c r="AL165" s="40" t="s">
        <v>1219</v>
      </c>
      <c r="AM165" s="46" t="s">
        <v>1217</v>
      </c>
      <c r="AN165" s="128">
        <v>0.5</v>
      </c>
      <c r="AO165" s="135"/>
      <c r="AP165" s="135"/>
      <c r="AQ165" s="137"/>
      <c r="AR165" s="81">
        <f>ROUND(ROUND(Q164*$AI$20,0)*AN165,0)</f>
        <v>170</v>
      </c>
      <c r="AS165" s="10"/>
    </row>
    <row r="166" spans="1:45" ht="14.1" x14ac:dyDescent="0.3">
      <c r="A166" s="7">
        <v>71</v>
      </c>
      <c r="B166" s="27" t="s">
        <v>628</v>
      </c>
      <c r="C166" s="6" t="s">
        <v>4038</v>
      </c>
      <c r="D166" s="106"/>
      <c r="E166" s="107"/>
      <c r="F166" s="108"/>
      <c r="G166" s="198"/>
      <c r="H166" s="199"/>
      <c r="I166" s="199"/>
      <c r="J166" s="200"/>
      <c r="K166" s="39"/>
      <c r="L166" s="1"/>
      <c r="M166" s="1"/>
      <c r="N166" s="1"/>
      <c r="O166" s="1"/>
      <c r="P166" s="1"/>
      <c r="Q166" s="171"/>
      <c r="R166" s="171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106"/>
      <c r="AH166" s="122"/>
      <c r="AI166" s="134"/>
      <c r="AJ166" s="138"/>
      <c r="AK166" s="140"/>
      <c r="AL166" s="55"/>
      <c r="AM166" s="44"/>
      <c r="AN166" s="135"/>
      <c r="AO166" s="204" t="s">
        <v>1218</v>
      </c>
      <c r="AP166" s="44">
        <v>5</v>
      </c>
      <c r="AQ166" s="161" t="s">
        <v>1385</v>
      </c>
      <c r="AR166" s="81">
        <f>ROUND(Q164*$AI$20,0)-AP166</f>
        <v>334</v>
      </c>
      <c r="AS166" s="10"/>
    </row>
    <row r="167" spans="1:45" ht="14.1" x14ac:dyDescent="0.3">
      <c r="A167" s="7">
        <v>71</v>
      </c>
      <c r="B167" s="27" t="s">
        <v>627</v>
      </c>
      <c r="C167" s="6" t="s">
        <v>4037</v>
      </c>
      <c r="D167" s="106"/>
      <c r="E167" s="107"/>
      <c r="F167" s="108"/>
      <c r="G167" s="198"/>
      <c r="H167" s="199"/>
      <c r="I167" s="199"/>
      <c r="J167" s="200"/>
      <c r="K167" s="39"/>
      <c r="L167" s="1"/>
      <c r="M167" s="1"/>
      <c r="N167" s="1"/>
      <c r="O167" s="1"/>
      <c r="P167" s="1"/>
      <c r="Q167" s="171"/>
      <c r="R167" s="171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106"/>
      <c r="AH167" s="122"/>
      <c r="AI167" s="134"/>
      <c r="AJ167" s="138"/>
      <c r="AK167" s="202" t="s">
        <v>1387</v>
      </c>
      <c r="AL167" s="140" t="s">
        <v>1220</v>
      </c>
      <c r="AM167" s="44" t="s">
        <v>1217</v>
      </c>
      <c r="AN167" s="135">
        <v>0.7</v>
      </c>
      <c r="AO167" s="205"/>
      <c r="AP167" s="134"/>
      <c r="AQ167" s="138"/>
      <c r="AR167" s="81">
        <f>ROUND(ROUND(Q164*$AI$20,0)*AN167,0)-AP166</f>
        <v>232</v>
      </c>
      <c r="AS167" s="10"/>
    </row>
    <row r="168" spans="1:45" ht="14.1" x14ac:dyDescent="0.3">
      <c r="A168" s="7">
        <v>71</v>
      </c>
      <c r="B168" s="27" t="s">
        <v>626</v>
      </c>
      <c r="C168" s="6" t="s">
        <v>4036</v>
      </c>
      <c r="D168" s="106"/>
      <c r="E168" s="107"/>
      <c r="F168" s="108"/>
      <c r="G168" s="198"/>
      <c r="H168" s="199"/>
      <c r="I168" s="199"/>
      <c r="J168" s="200"/>
      <c r="K168" s="39"/>
      <c r="L168" s="1"/>
      <c r="M168" s="1"/>
      <c r="N168" s="1"/>
      <c r="O168" s="1"/>
      <c r="P168" s="1"/>
      <c r="Q168" s="171"/>
      <c r="R168" s="171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106"/>
      <c r="AH168" s="122"/>
      <c r="AI168" s="134"/>
      <c r="AJ168" s="138"/>
      <c r="AK168" s="203"/>
      <c r="AL168" s="40" t="s">
        <v>1219</v>
      </c>
      <c r="AM168" s="46" t="s">
        <v>1217</v>
      </c>
      <c r="AN168" s="128">
        <v>0.5</v>
      </c>
      <c r="AO168" s="206"/>
      <c r="AP168" s="127"/>
      <c r="AQ168" s="136"/>
      <c r="AR168" s="81">
        <f>ROUND(ROUND(Q164*$AI$20,0)*AN168,0)-AP166</f>
        <v>165</v>
      </c>
      <c r="AS168" s="10"/>
    </row>
    <row r="169" spans="1:45" ht="14.1" x14ac:dyDescent="0.3">
      <c r="A169" s="7">
        <v>71</v>
      </c>
      <c r="B169" s="27">
        <v>8683</v>
      </c>
      <c r="C169" s="6" t="s">
        <v>4035</v>
      </c>
      <c r="D169" s="106"/>
      <c r="E169" s="107"/>
      <c r="F169" s="108"/>
      <c r="G169" s="198"/>
      <c r="H169" s="199"/>
      <c r="I169" s="199"/>
      <c r="J169" s="200"/>
      <c r="K169" s="39"/>
      <c r="L169" s="1"/>
      <c r="M169" s="1"/>
      <c r="N169" s="1"/>
      <c r="O169" s="1"/>
      <c r="P169" s="1"/>
      <c r="Q169" s="177"/>
      <c r="R169" s="177"/>
      <c r="S169" s="119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61"/>
      <c r="AH169" s="51"/>
      <c r="AI169" s="51"/>
      <c r="AJ169" s="71"/>
      <c r="AK169" s="140"/>
      <c r="AL169" s="55"/>
      <c r="AM169" s="44"/>
      <c r="AN169" s="135"/>
      <c r="AO169" s="135"/>
      <c r="AP169" s="135"/>
      <c r="AQ169" s="137"/>
      <c r="AR169" s="81">
        <f>ROUND(ROUND(Q164*AD170,0)*$AI$20,0)</f>
        <v>327</v>
      </c>
      <c r="AS169" s="10"/>
    </row>
    <row r="170" spans="1:45" ht="14.1" x14ac:dyDescent="0.3">
      <c r="A170" s="7">
        <v>71</v>
      </c>
      <c r="B170" s="27">
        <v>8684</v>
      </c>
      <c r="C170" s="6" t="s">
        <v>4034</v>
      </c>
      <c r="D170" s="106"/>
      <c r="E170" s="107"/>
      <c r="F170" s="108"/>
      <c r="G170" s="39"/>
      <c r="H170" s="1"/>
      <c r="I170" s="1"/>
      <c r="J170" s="38"/>
      <c r="K170" s="59"/>
      <c r="L170" s="119"/>
      <c r="M170" s="119"/>
      <c r="N170" s="119"/>
      <c r="O170" s="119"/>
      <c r="P170" s="1"/>
      <c r="Q170" s="177"/>
      <c r="R170" s="177"/>
      <c r="S170" s="119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61"/>
      <c r="AH170" s="51"/>
      <c r="AI170" s="51"/>
      <c r="AJ170" s="71"/>
      <c r="AK170" s="202" t="s">
        <v>1387</v>
      </c>
      <c r="AL170" s="140" t="s">
        <v>1220</v>
      </c>
      <c r="AM170" s="44" t="s">
        <v>1217</v>
      </c>
      <c r="AN170" s="135">
        <v>0.7</v>
      </c>
      <c r="AO170" s="135"/>
      <c r="AP170" s="135"/>
      <c r="AQ170" s="137"/>
      <c r="AR170" s="81">
        <f>ROUND(ROUND(ROUND(Q164*AD170:AD170,0)*$AI$20,0)*AN170,0)</f>
        <v>229</v>
      </c>
      <c r="AS170" s="10"/>
    </row>
    <row r="171" spans="1:45" ht="14.1" x14ac:dyDescent="0.3">
      <c r="A171" s="7">
        <v>71</v>
      </c>
      <c r="B171" s="27" t="s">
        <v>625</v>
      </c>
      <c r="C171" s="6" t="s">
        <v>4033</v>
      </c>
      <c r="D171" s="106"/>
      <c r="E171" s="107"/>
      <c r="F171" s="108"/>
      <c r="G171" s="39"/>
      <c r="H171" s="1"/>
      <c r="I171" s="1"/>
      <c r="J171" s="38"/>
      <c r="K171" s="39"/>
      <c r="L171" s="1"/>
      <c r="M171" s="1"/>
      <c r="N171" s="1"/>
      <c r="O171" s="1"/>
      <c r="P171" s="1"/>
      <c r="Q171" s="171"/>
      <c r="R171" s="171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106"/>
      <c r="AH171" s="122"/>
      <c r="AI171" s="134"/>
      <c r="AJ171" s="138"/>
      <c r="AK171" s="203"/>
      <c r="AL171" s="40" t="s">
        <v>1219</v>
      </c>
      <c r="AM171" s="46" t="s">
        <v>1217</v>
      </c>
      <c r="AN171" s="128">
        <v>0.5</v>
      </c>
      <c r="AO171" s="135"/>
      <c r="AP171" s="135"/>
      <c r="AQ171" s="137"/>
      <c r="AR171" s="81">
        <f>ROUND(ROUND(ROUND(Q164*AD170,0)*$AI$20,0)*AN171,0)</f>
        <v>164</v>
      </c>
      <c r="AS171" s="10"/>
    </row>
    <row r="172" spans="1:45" ht="14.1" x14ac:dyDescent="0.3">
      <c r="A172" s="7">
        <v>71</v>
      </c>
      <c r="B172" s="27" t="s">
        <v>624</v>
      </c>
      <c r="C172" s="6" t="s">
        <v>4032</v>
      </c>
      <c r="D172" s="106"/>
      <c r="E172" s="107"/>
      <c r="F172" s="108"/>
      <c r="G172" s="39"/>
      <c r="H172" s="1"/>
      <c r="I172" s="1"/>
      <c r="J172" s="38"/>
      <c r="K172" s="39"/>
      <c r="L172" s="1"/>
      <c r="M172" s="1"/>
      <c r="N172" s="1"/>
      <c r="O172" s="1"/>
      <c r="P172" s="1"/>
      <c r="Q172" s="171"/>
      <c r="R172" s="171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106"/>
      <c r="AH172" s="122"/>
      <c r="AI172" s="134"/>
      <c r="AJ172" s="138"/>
      <c r="AK172" s="140"/>
      <c r="AL172" s="55"/>
      <c r="AM172" s="44"/>
      <c r="AN172" s="135"/>
      <c r="AO172" s="204" t="s">
        <v>1218</v>
      </c>
      <c r="AP172" s="44">
        <v>5</v>
      </c>
      <c r="AQ172" s="161" t="s">
        <v>1385</v>
      </c>
      <c r="AR172" s="81">
        <f>ROUND(ROUND(Q164*AD170,0)*$AI$20,0)-AP172</f>
        <v>322</v>
      </c>
      <c r="AS172" s="10"/>
    </row>
    <row r="173" spans="1:45" ht="14.1" x14ac:dyDescent="0.3">
      <c r="A173" s="7">
        <v>71</v>
      </c>
      <c r="B173" s="27" t="s">
        <v>623</v>
      </c>
      <c r="C173" s="6" t="s">
        <v>4031</v>
      </c>
      <c r="D173" s="106"/>
      <c r="E173" s="107"/>
      <c r="F173" s="108"/>
      <c r="G173" s="39"/>
      <c r="H173" s="1"/>
      <c r="I173" s="1"/>
      <c r="J173" s="38"/>
      <c r="K173" s="39"/>
      <c r="L173" s="1"/>
      <c r="M173" s="1"/>
      <c r="N173" s="1"/>
      <c r="O173" s="1"/>
      <c r="P173" s="1"/>
      <c r="Q173" s="171"/>
      <c r="R173" s="171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106"/>
      <c r="AH173" s="122"/>
      <c r="AI173" s="134"/>
      <c r="AJ173" s="138"/>
      <c r="AK173" s="202" t="s">
        <v>1387</v>
      </c>
      <c r="AL173" s="140" t="s">
        <v>1220</v>
      </c>
      <c r="AM173" s="44" t="s">
        <v>1217</v>
      </c>
      <c r="AN173" s="135">
        <v>0.7</v>
      </c>
      <c r="AO173" s="205"/>
      <c r="AP173" s="134"/>
      <c r="AQ173" s="138"/>
      <c r="AR173" s="81">
        <f>ROUND(ROUND(ROUND(Q164*AD170,0)*$AI$20,0)*AN173,0)-AP172</f>
        <v>224</v>
      </c>
      <c r="AS173" s="10"/>
    </row>
    <row r="174" spans="1:45" ht="14.1" x14ac:dyDescent="0.3">
      <c r="A174" s="7">
        <v>71</v>
      </c>
      <c r="B174" s="27" t="s">
        <v>622</v>
      </c>
      <c r="C174" s="6" t="s">
        <v>4030</v>
      </c>
      <c r="D174" s="106"/>
      <c r="E174" s="107"/>
      <c r="F174" s="108"/>
      <c r="G174" s="39"/>
      <c r="H174" s="1"/>
      <c r="I174" s="1"/>
      <c r="J174" s="38"/>
      <c r="K174" s="37"/>
      <c r="L174" s="4"/>
      <c r="M174" s="4"/>
      <c r="N174" s="4"/>
      <c r="O174" s="4"/>
      <c r="P174" s="4"/>
      <c r="Q174" s="170"/>
      <c r="R174" s="170"/>
      <c r="S174" s="4"/>
      <c r="T174" s="17"/>
      <c r="U174" s="3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139"/>
      <c r="AG174" s="106"/>
      <c r="AH174" s="122"/>
      <c r="AI174" s="134"/>
      <c r="AJ174" s="138"/>
      <c r="AK174" s="203"/>
      <c r="AL174" s="40" t="s">
        <v>1219</v>
      </c>
      <c r="AM174" s="46" t="s">
        <v>1217</v>
      </c>
      <c r="AN174" s="128">
        <v>0.5</v>
      </c>
      <c r="AO174" s="206"/>
      <c r="AP174" s="127"/>
      <c r="AQ174" s="136"/>
      <c r="AR174" s="81">
        <f>ROUND(ROUND(ROUND(Q164*AD170,0)*$AI$20,0)*AN174,0)-AP172</f>
        <v>159</v>
      </c>
      <c r="AS174" s="10"/>
    </row>
    <row r="175" spans="1:45" ht="14.1" x14ac:dyDescent="0.3">
      <c r="A175" s="7">
        <v>71</v>
      </c>
      <c r="B175" s="27">
        <v>8685</v>
      </c>
      <c r="C175" s="6" t="s">
        <v>4029</v>
      </c>
      <c r="D175" s="106"/>
      <c r="E175" s="107"/>
      <c r="F175" s="108"/>
      <c r="G175" s="39"/>
      <c r="H175" s="1"/>
      <c r="I175" s="1"/>
      <c r="J175" s="58"/>
      <c r="K175" s="1" t="s">
        <v>1245</v>
      </c>
      <c r="L175" s="119"/>
      <c r="M175" s="119"/>
      <c r="N175" s="119"/>
      <c r="O175" s="119"/>
      <c r="P175" s="119"/>
      <c r="Q175" s="177"/>
      <c r="R175" s="177"/>
      <c r="S175" s="1"/>
      <c r="T175" s="38"/>
      <c r="U175" s="39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62"/>
      <c r="AG175" s="63"/>
      <c r="AH175" s="132"/>
      <c r="AI175" s="132"/>
      <c r="AJ175" s="62"/>
      <c r="AK175" s="172"/>
      <c r="AL175" s="45"/>
      <c r="AM175" s="54"/>
      <c r="AN175" s="174"/>
      <c r="AO175" s="174"/>
      <c r="AP175" s="174"/>
      <c r="AQ175" s="173"/>
      <c r="AR175" s="81">
        <f>ROUND(Q176*$AI$20,0)</f>
        <v>571</v>
      </c>
      <c r="AS175" s="10"/>
    </row>
    <row r="176" spans="1:45" ht="14.1" x14ac:dyDescent="0.3">
      <c r="A176" s="7">
        <v>71</v>
      </c>
      <c r="B176" s="27">
        <v>8686</v>
      </c>
      <c r="C176" s="6" t="s">
        <v>4028</v>
      </c>
      <c r="D176" s="106"/>
      <c r="E176" s="107"/>
      <c r="F176" s="108"/>
      <c r="G176" s="39"/>
      <c r="H176" s="1"/>
      <c r="I176" s="1"/>
      <c r="J176" s="58"/>
      <c r="K176" s="59"/>
      <c r="L176" s="119"/>
      <c r="M176" s="119"/>
      <c r="N176" s="119"/>
      <c r="O176" s="119"/>
      <c r="P176" s="119"/>
      <c r="Q176" s="201">
        <f>'26障害児入所施設(基本４)'!$Q$176</f>
        <v>816</v>
      </c>
      <c r="R176" s="201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61"/>
      <c r="AH176" s="51"/>
      <c r="AI176" s="51"/>
      <c r="AJ176" s="71"/>
      <c r="AK176" s="202" t="s">
        <v>1387</v>
      </c>
      <c r="AL176" s="140" t="s">
        <v>1220</v>
      </c>
      <c r="AM176" s="44" t="s">
        <v>1217</v>
      </c>
      <c r="AN176" s="135">
        <v>0.7</v>
      </c>
      <c r="AO176" s="135"/>
      <c r="AP176" s="135"/>
      <c r="AQ176" s="137"/>
      <c r="AR176" s="81">
        <f>ROUND(ROUND(Q176*$AI$20,0)*AN176,0)</f>
        <v>400</v>
      </c>
      <c r="AS176" s="10"/>
    </row>
    <row r="177" spans="1:45" ht="14.1" x14ac:dyDescent="0.3">
      <c r="A177" s="7">
        <v>71</v>
      </c>
      <c r="B177" s="27" t="s">
        <v>621</v>
      </c>
      <c r="C177" s="6" t="s">
        <v>4027</v>
      </c>
      <c r="D177" s="106"/>
      <c r="E177" s="107"/>
      <c r="F177" s="108"/>
      <c r="G177" s="39"/>
      <c r="H177" s="1"/>
      <c r="I177" s="1"/>
      <c r="J177" s="38"/>
      <c r="K177" s="39"/>
      <c r="L177" s="1"/>
      <c r="M177" s="1"/>
      <c r="N177" s="1"/>
      <c r="O177" s="1"/>
      <c r="P177" s="1"/>
      <c r="Q177" s="171"/>
      <c r="R177" s="171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106"/>
      <c r="AH177" s="122"/>
      <c r="AI177" s="134"/>
      <c r="AJ177" s="138"/>
      <c r="AK177" s="203"/>
      <c r="AL177" s="40" t="s">
        <v>1219</v>
      </c>
      <c r="AM177" s="46" t="s">
        <v>1217</v>
      </c>
      <c r="AN177" s="128">
        <v>0.5</v>
      </c>
      <c r="AO177" s="135"/>
      <c r="AP177" s="135"/>
      <c r="AQ177" s="137"/>
      <c r="AR177" s="81">
        <f>ROUND(ROUND(Q176*$AI$20,0)*AN177,0)</f>
        <v>286</v>
      </c>
      <c r="AS177" s="10"/>
    </row>
    <row r="178" spans="1:45" ht="14.1" x14ac:dyDescent="0.3">
      <c r="A178" s="7">
        <v>71</v>
      </c>
      <c r="B178" s="27" t="s">
        <v>620</v>
      </c>
      <c r="C178" s="6" t="s">
        <v>4026</v>
      </c>
      <c r="D178" s="106"/>
      <c r="E178" s="107"/>
      <c r="F178" s="108"/>
      <c r="G178" s="39"/>
      <c r="H178" s="1"/>
      <c r="I178" s="1"/>
      <c r="J178" s="38"/>
      <c r="K178" s="39"/>
      <c r="L178" s="1"/>
      <c r="M178" s="1"/>
      <c r="N178" s="1"/>
      <c r="O178" s="1"/>
      <c r="P178" s="1"/>
      <c r="Q178" s="171"/>
      <c r="R178" s="171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106"/>
      <c r="AH178" s="122"/>
      <c r="AI178" s="134"/>
      <c r="AJ178" s="138"/>
      <c r="AK178" s="140"/>
      <c r="AL178" s="55"/>
      <c r="AM178" s="44"/>
      <c r="AN178" s="135"/>
      <c r="AO178" s="204" t="s">
        <v>1218</v>
      </c>
      <c r="AP178" s="44">
        <v>5</v>
      </c>
      <c r="AQ178" s="161" t="s">
        <v>1385</v>
      </c>
      <c r="AR178" s="81">
        <f>ROUND(Q176*$AI$20,0)-AP178</f>
        <v>566</v>
      </c>
      <c r="AS178" s="10"/>
    </row>
    <row r="179" spans="1:45" ht="14.1" x14ac:dyDescent="0.3">
      <c r="A179" s="7">
        <v>71</v>
      </c>
      <c r="B179" s="27" t="s">
        <v>619</v>
      </c>
      <c r="C179" s="6" t="s">
        <v>4025</v>
      </c>
      <c r="D179" s="106"/>
      <c r="E179" s="107"/>
      <c r="F179" s="108"/>
      <c r="G179" s="39"/>
      <c r="H179" s="1"/>
      <c r="I179" s="1"/>
      <c r="J179" s="38"/>
      <c r="K179" s="39"/>
      <c r="L179" s="1"/>
      <c r="M179" s="1"/>
      <c r="N179" s="1"/>
      <c r="O179" s="1"/>
      <c r="P179" s="1"/>
      <c r="Q179" s="171"/>
      <c r="R179" s="171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106"/>
      <c r="AH179" s="122"/>
      <c r="AI179" s="134"/>
      <c r="AJ179" s="138"/>
      <c r="AK179" s="202" t="s">
        <v>1387</v>
      </c>
      <c r="AL179" s="140" t="s">
        <v>1220</v>
      </c>
      <c r="AM179" s="44" t="s">
        <v>1217</v>
      </c>
      <c r="AN179" s="135">
        <v>0.7</v>
      </c>
      <c r="AO179" s="205"/>
      <c r="AP179" s="134"/>
      <c r="AQ179" s="138"/>
      <c r="AR179" s="81">
        <f>ROUND(ROUND(Q176*$AI$20,0)*AN179,0)-AP178</f>
        <v>395</v>
      </c>
      <c r="AS179" s="10"/>
    </row>
    <row r="180" spans="1:45" ht="14.1" x14ac:dyDescent="0.3">
      <c r="A180" s="7">
        <v>71</v>
      </c>
      <c r="B180" s="27" t="s">
        <v>618</v>
      </c>
      <c r="C180" s="6" t="s">
        <v>4024</v>
      </c>
      <c r="D180" s="106"/>
      <c r="E180" s="107"/>
      <c r="F180" s="108"/>
      <c r="G180" s="39"/>
      <c r="H180" s="1"/>
      <c r="I180" s="1"/>
      <c r="J180" s="38"/>
      <c r="K180" s="39"/>
      <c r="L180" s="1"/>
      <c r="M180" s="1"/>
      <c r="N180" s="1"/>
      <c r="O180" s="1"/>
      <c r="P180" s="1"/>
      <c r="Q180" s="171"/>
      <c r="R180" s="171"/>
      <c r="S180" s="1"/>
      <c r="T180" s="38"/>
      <c r="U180" s="39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71"/>
      <c r="AG180" s="106"/>
      <c r="AH180" s="122"/>
      <c r="AI180" s="134"/>
      <c r="AJ180" s="138"/>
      <c r="AK180" s="203"/>
      <c r="AL180" s="40" t="s">
        <v>1219</v>
      </c>
      <c r="AM180" s="46" t="s">
        <v>1217</v>
      </c>
      <c r="AN180" s="128">
        <v>0.5</v>
      </c>
      <c r="AO180" s="206"/>
      <c r="AP180" s="127"/>
      <c r="AQ180" s="136"/>
      <c r="AR180" s="81">
        <f>ROUND(ROUND(Q176*$AI$20,0)*AN180,0)-AP178</f>
        <v>281</v>
      </c>
      <c r="AS180" s="10"/>
    </row>
    <row r="181" spans="1:45" ht="14.1" x14ac:dyDescent="0.3">
      <c r="A181" s="7">
        <v>71</v>
      </c>
      <c r="B181" s="27">
        <v>8687</v>
      </c>
      <c r="C181" s="6" t="s">
        <v>4023</v>
      </c>
      <c r="D181" s="106"/>
      <c r="E181" s="107"/>
      <c r="F181" s="108"/>
      <c r="G181" s="39"/>
      <c r="H181" s="1"/>
      <c r="I181" s="1"/>
      <c r="J181" s="58"/>
      <c r="K181" s="59"/>
      <c r="L181" s="119"/>
      <c r="M181" s="119"/>
      <c r="N181" s="119"/>
      <c r="O181" s="119"/>
      <c r="P181" s="119"/>
      <c r="Q181" s="171"/>
      <c r="R181" s="171"/>
      <c r="S181" s="1"/>
      <c r="T181" s="38"/>
      <c r="U181" s="140" t="s">
        <v>1393</v>
      </c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141"/>
      <c r="AG181" s="61"/>
      <c r="AH181" s="51"/>
      <c r="AI181" s="51"/>
      <c r="AJ181" s="71"/>
      <c r="AK181" s="140"/>
      <c r="AL181" s="55"/>
      <c r="AM181" s="44"/>
      <c r="AN181" s="135"/>
      <c r="AO181" s="135"/>
      <c r="AP181" s="135"/>
      <c r="AQ181" s="137"/>
      <c r="AR181" s="81">
        <f>ROUND(ROUND(Q176*AD182,0)*$AI$20,0)</f>
        <v>551</v>
      </c>
      <c r="AS181" s="10"/>
    </row>
    <row r="182" spans="1:45" ht="14.1" x14ac:dyDescent="0.3">
      <c r="A182" s="7">
        <v>71</v>
      </c>
      <c r="B182" s="27">
        <v>8688</v>
      </c>
      <c r="C182" s="6" t="s">
        <v>4022</v>
      </c>
      <c r="D182" s="106"/>
      <c r="E182" s="107"/>
      <c r="F182" s="108"/>
      <c r="G182" s="39"/>
      <c r="H182" s="1"/>
      <c r="I182" s="1"/>
      <c r="J182" s="58"/>
      <c r="K182" s="59"/>
      <c r="L182" s="119"/>
      <c r="M182" s="119"/>
      <c r="N182" s="119"/>
      <c r="O182" s="119"/>
      <c r="P182" s="119"/>
      <c r="Q182" s="171"/>
      <c r="R182" s="171"/>
      <c r="S182" s="1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61"/>
      <c r="AH182" s="51"/>
      <c r="AI182" s="51"/>
      <c r="AJ182" s="71"/>
      <c r="AK182" s="202" t="s">
        <v>1387</v>
      </c>
      <c r="AL182" s="140" t="s">
        <v>1220</v>
      </c>
      <c r="AM182" s="44" t="s">
        <v>1217</v>
      </c>
      <c r="AN182" s="135">
        <v>0.7</v>
      </c>
      <c r="AO182" s="135"/>
      <c r="AP182" s="135"/>
      <c r="AQ182" s="137"/>
      <c r="AR182" s="81">
        <f>ROUND(ROUND(ROUND(Q176*AD182:AD182,0)*$AI$20,0)*AN182,0)</f>
        <v>386</v>
      </c>
      <c r="AS182" s="10"/>
    </row>
    <row r="183" spans="1:45" ht="14.1" x14ac:dyDescent="0.3">
      <c r="A183" s="7">
        <v>71</v>
      </c>
      <c r="B183" s="27" t="s">
        <v>617</v>
      </c>
      <c r="C183" s="6" t="s">
        <v>4021</v>
      </c>
      <c r="D183" s="106"/>
      <c r="E183" s="107"/>
      <c r="F183" s="108"/>
      <c r="G183" s="39"/>
      <c r="H183" s="1"/>
      <c r="I183" s="1"/>
      <c r="J183" s="38"/>
      <c r="K183" s="39"/>
      <c r="L183" s="1"/>
      <c r="M183" s="1"/>
      <c r="N183" s="1"/>
      <c r="O183" s="1"/>
      <c r="P183" s="1"/>
      <c r="Q183" s="171"/>
      <c r="R183" s="171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106"/>
      <c r="AH183" s="122"/>
      <c r="AI183" s="134"/>
      <c r="AJ183" s="138"/>
      <c r="AK183" s="203"/>
      <c r="AL183" s="40" t="s">
        <v>1219</v>
      </c>
      <c r="AM183" s="46" t="s">
        <v>1217</v>
      </c>
      <c r="AN183" s="128">
        <v>0.5</v>
      </c>
      <c r="AO183" s="135"/>
      <c r="AP183" s="135"/>
      <c r="AQ183" s="137"/>
      <c r="AR183" s="81">
        <f>ROUND(ROUND(ROUND(Q176*AD182,0)*$AI$20,0)*AN183,0)</f>
        <v>276</v>
      </c>
      <c r="AS183" s="10"/>
    </row>
    <row r="184" spans="1:45" ht="14.1" x14ac:dyDescent="0.3">
      <c r="A184" s="7">
        <v>71</v>
      </c>
      <c r="B184" s="27" t="s">
        <v>616</v>
      </c>
      <c r="C184" s="6" t="s">
        <v>4020</v>
      </c>
      <c r="D184" s="106"/>
      <c r="E184" s="107"/>
      <c r="F184" s="108"/>
      <c r="G184" s="39"/>
      <c r="H184" s="1"/>
      <c r="I184" s="1"/>
      <c r="J184" s="38"/>
      <c r="K184" s="39"/>
      <c r="L184" s="1"/>
      <c r="M184" s="1"/>
      <c r="N184" s="1"/>
      <c r="O184" s="1"/>
      <c r="P184" s="1"/>
      <c r="Q184" s="171"/>
      <c r="R184" s="171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106"/>
      <c r="AH184" s="122"/>
      <c r="AI184" s="134"/>
      <c r="AJ184" s="138"/>
      <c r="AK184" s="140"/>
      <c r="AL184" s="55"/>
      <c r="AM184" s="44"/>
      <c r="AN184" s="135"/>
      <c r="AO184" s="204" t="s">
        <v>1218</v>
      </c>
      <c r="AP184" s="44">
        <v>5</v>
      </c>
      <c r="AQ184" s="161" t="s">
        <v>1385</v>
      </c>
      <c r="AR184" s="81">
        <f>ROUND(ROUND(Q176*AD182,0)*$AI$20,0)-AP184</f>
        <v>546</v>
      </c>
      <c r="AS184" s="10"/>
    </row>
    <row r="185" spans="1:45" ht="14.1" x14ac:dyDescent="0.3">
      <c r="A185" s="7">
        <v>71</v>
      </c>
      <c r="B185" s="27" t="s">
        <v>615</v>
      </c>
      <c r="C185" s="6" t="s">
        <v>4019</v>
      </c>
      <c r="D185" s="106"/>
      <c r="E185" s="107"/>
      <c r="F185" s="108"/>
      <c r="G185" s="39"/>
      <c r="H185" s="1"/>
      <c r="I185" s="1"/>
      <c r="J185" s="38"/>
      <c r="K185" s="39"/>
      <c r="L185" s="1"/>
      <c r="M185" s="1"/>
      <c r="N185" s="1"/>
      <c r="O185" s="1"/>
      <c r="P185" s="1"/>
      <c r="Q185" s="171"/>
      <c r="R185" s="171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106"/>
      <c r="AH185" s="122"/>
      <c r="AI185" s="134"/>
      <c r="AJ185" s="138"/>
      <c r="AK185" s="202" t="s">
        <v>1387</v>
      </c>
      <c r="AL185" s="140" t="s">
        <v>1220</v>
      </c>
      <c r="AM185" s="44" t="s">
        <v>1217</v>
      </c>
      <c r="AN185" s="135">
        <v>0.7</v>
      </c>
      <c r="AO185" s="205"/>
      <c r="AP185" s="134"/>
      <c r="AQ185" s="138"/>
      <c r="AR185" s="81">
        <f>ROUND(ROUND(ROUND(Q176*AD182,0)*$AI$20,0)*AN185,0)-AP184</f>
        <v>381</v>
      </c>
      <c r="AS185" s="10"/>
    </row>
    <row r="186" spans="1:45" ht="14.1" x14ac:dyDescent="0.3">
      <c r="A186" s="7">
        <v>71</v>
      </c>
      <c r="B186" s="27" t="s">
        <v>614</v>
      </c>
      <c r="C186" s="6" t="s">
        <v>4018</v>
      </c>
      <c r="D186" s="106"/>
      <c r="E186" s="107"/>
      <c r="F186" s="108"/>
      <c r="G186" s="39"/>
      <c r="H186" s="1"/>
      <c r="I186" s="1"/>
      <c r="J186" s="38"/>
      <c r="K186" s="39"/>
      <c r="L186" s="1"/>
      <c r="M186" s="1"/>
      <c r="N186" s="1"/>
      <c r="O186" s="1"/>
      <c r="P186" s="1"/>
      <c r="Q186" s="171"/>
      <c r="R186" s="171"/>
      <c r="S186" s="1"/>
      <c r="T186" s="38"/>
      <c r="U186" s="39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71"/>
      <c r="AG186" s="106"/>
      <c r="AH186" s="122"/>
      <c r="AI186" s="134"/>
      <c r="AJ186" s="138"/>
      <c r="AK186" s="203"/>
      <c r="AL186" s="40" t="s">
        <v>1219</v>
      </c>
      <c r="AM186" s="46" t="s">
        <v>1217</v>
      </c>
      <c r="AN186" s="128">
        <v>0.5</v>
      </c>
      <c r="AO186" s="206"/>
      <c r="AP186" s="127"/>
      <c r="AQ186" s="136"/>
      <c r="AR186" s="81">
        <f>ROUND(ROUND(ROUND(Q176*AD182,0)*$AI$20,0)*AN186,0)-AP184</f>
        <v>271</v>
      </c>
      <c r="AS186" s="10"/>
    </row>
    <row r="187" spans="1:45" ht="14.1" x14ac:dyDescent="0.3">
      <c r="A187" s="7">
        <v>71</v>
      </c>
      <c r="B187" s="27">
        <v>8689</v>
      </c>
      <c r="C187" s="6" t="s">
        <v>4017</v>
      </c>
      <c r="D187" s="106"/>
      <c r="E187" s="107"/>
      <c r="F187" s="108"/>
      <c r="G187" s="39"/>
      <c r="H187" s="1"/>
      <c r="I187" s="1"/>
      <c r="J187" s="58"/>
      <c r="K187" s="42" t="s">
        <v>1244</v>
      </c>
      <c r="L187" s="54"/>
      <c r="M187" s="54"/>
      <c r="N187" s="54"/>
      <c r="O187" s="54"/>
      <c r="P187" s="54"/>
      <c r="Q187" s="175"/>
      <c r="R187" s="175"/>
      <c r="S187" s="30"/>
      <c r="T187" s="30"/>
      <c r="U187" s="42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64"/>
      <c r="AG187" s="63"/>
      <c r="AH187" s="132"/>
      <c r="AI187" s="132"/>
      <c r="AJ187" s="62"/>
      <c r="AK187" s="172"/>
      <c r="AL187" s="45"/>
      <c r="AM187" s="54"/>
      <c r="AN187" s="174"/>
      <c r="AO187" s="174"/>
      <c r="AP187" s="174"/>
      <c r="AQ187" s="173"/>
      <c r="AR187" s="81">
        <f>ROUND(Q188*$AI$20,0)</f>
        <v>512</v>
      </c>
      <c r="AS187" s="10"/>
    </row>
    <row r="188" spans="1:45" ht="14.1" x14ac:dyDescent="0.3">
      <c r="A188" s="7">
        <v>71</v>
      </c>
      <c r="B188" s="27">
        <v>8690</v>
      </c>
      <c r="C188" s="6" t="s">
        <v>4016</v>
      </c>
      <c r="D188" s="106"/>
      <c r="E188" s="107"/>
      <c r="F188" s="108"/>
      <c r="G188" s="39"/>
      <c r="H188" s="1"/>
      <c r="I188" s="1"/>
      <c r="J188" s="58"/>
      <c r="K188" s="59"/>
      <c r="L188" s="119"/>
      <c r="M188" s="119"/>
      <c r="N188" s="119"/>
      <c r="O188" s="119"/>
      <c r="P188" s="119"/>
      <c r="Q188" s="201">
        <f>'26障害児入所施設(基本４)'!$Q$188</f>
        <v>732</v>
      </c>
      <c r="R188" s="201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61"/>
      <c r="AH188" s="51"/>
      <c r="AI188" s="51"/>
      <c r="AJ188" s="71"/>
      <c r="AK188" s="202" t="s">
        <v>1387</v>
      </c>
      <c r="AL188" s="140" t="s">
        <v>1220</v>
      </c>
      <c r="AM188" s="44" t="s">
        <v>1217</v>
      </c>
      <c r="AN188" s="135">
        <v>0.7</v>
      </c>
      <c r="AO188" s="135"/>
      <c r="AP188" s="135"/>
      <c r="AQ188" s="137"/>
      <c r="AR188" s="81">
        <f>ROUND(ROUND(Q188*$AI$20,0)*AN188,0)</f>
        <v>358</v>
      </c>
      <c r="AS188" s="10"/>
    </row>
    <row r="189" spans="1:45" ht="14.1" x14ac:dyDescent="0.3">
      <c r="A189" s="7">
        <v>71</v>
      </c>
      <c r="B189" s="27" t="s">
        <v>613</v>
      </c>
      <c r="C189" s="6" t="s">
        <v>4015</v>
      </c>
      <c r="D189" s="106"/>
      <c r="E189" s="107"/>
      <c r="F189" s="108"/>
      <c r="G189" s="39"/>
      <c r="H189" s="1"/>
      <c r="I189" s="1"/>
      <c r="J189" s="38"/>
      <c r="K189" s="39"/>
      <c r="L189" s="1"/>
      <c r="M189" s="1"/>
      <c r="N189" s="1"/>
      <c r="O189" s="1"/>
      <c r="P189" s="1"/>
      <c r="Q189" s="171"/>
      <c r="R189" s="171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106"/>
      <c r="AH189" s="122"/>
      <c r="AI189" s="134"/>
      <c r="AJ189" s="138"/>
      <c r="AK189" s="203"/>
      <c r="AL189" s="40" t="s">
        <v>1219</v>
      </c>
      <c r="AM189" s="46" t="s">
        <v>1217</v>
      </c>
      <c r="AN189" s="128">
        <v>0.5</v>
      </c>
      <c r="AO189" s="135"/>
      <c r="AP189" s="135"/>
      <c r="AQ189" s="137"/>
      <c r="AR189" s="81">
        <f>ROUND(ROUND(Q188*$AI$20,0)*AN189,0)</f>
        <v>256</v>
      </c>
      <c r="AS189" s="10"/>
    </row>
    <row r="190" spans="1:45" ht="14.1" x14ac:dyDescent="0.3">
      <c r="A190" s="7">
        <v>71</v>
      </c>
      <c r="B190" s="27" t="s">
        <v>612</v>
      </c>
      <c r="C190" s="6" t="s">
        <v>4014</v>
      </c>
      <c r="D190" s="106"/>
      <c r="E190" s="107"/>
      <c r="F190" s="108"/>
      <c r="G190" s="39"/>
      <c r="H190" s="1"/>
      <c r="I190" s="1"/>
      <c r="J190" s="38"/>
      <c r="K190" s="39"/>
      <c r="L190" s="1"/>
      <c r="M190" s="1"/>
      <c r="N190" s="1"/>
      <c r="O190" s="1"/>
      <c r="P190" s="1"/>
      <c r="Q190" s="171"/>
      <c r="R190" s="171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106"/>
      <c r="AH190" s="122"/>
      <c r="AI190" s="134"/>
      <c r="AJ190" s="138"/>
      <c r="AK190" s="140"/>
      <c r="AL190" s="55"/>
      <c r="AM190" s="44"/>
      <c r="AN190" s="135"/>
      <c r="AO190" s="204" t="s">
        <v>1218</v>
      </c>
      <c r="AP190" s="44">
        <v>5</v>
      </c>
      <c r="AQ190" s="161" t="s">
        <v>1385</v>
      </c>
      <c r="AR190" s="81">
        <f>ROUND(Q188*$AI$20,0)-AP190</f>
        <v>507</v>
      </c>
      <c r="AS190" s="10"/>
    </row>
    <row r="191" spans="1:45" ht="14.1" x14ac:dyDescent="0.3">
      <c r="A191" s="7">
        <v>71</v>
      </c>
      <c r="B191" s="27" t="s">
        <v>611</v>
      </c>
      <c r="C191" s="6" t="s">
        <v>4013</v>
      </c>
      <c r="D191" s="106"/>
      <c r="E191" s="107"/>
      <c r="F191" s="108"/>
      <c r="G191" s="39"/>
      <c r="H191" s="1"/>
      <c r="I191" s="1"/>
      <c r="J191" s="38"/>
      <c r="K191" s="39"/>
      <c r="L191" s="1"/>
      <c r="M191" s="1"/>
      <c r="N191" s="1"/>
      <c r="O191" s="1"/>
      <c r="P191" s="1"/>
      <c r="Q191" s="171"/>
      <c r="R191" s="171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106"/>
      <c r="AH191" s="122"/>
      <c r="AI191" s="134"/>
      <c r="AJ191" s="138"/>
      <c r="AK191" s="202" t="s">
        <v>1387</v>
      </c>
      <c r="AL191" s="140" t="s">
        <v>1220</v>
      </c>
      <c r="AM191" s="44" t="s">
        <v>1217</v>
      </c>
      <c r="AN191" s="135">
        <v>0.7</v>
      </c>
      <c r="AO191" s="205"/>
      <c r="AP191" s="134"/>
      <c r="AQ191" s="138"/>
      <c r="AR191" s="81">
        <f>ROUND(ROUND(Q188*$AI$20,0)*AN191,0)-AP190</f>
        <v>353</v>
      </c>
      <c r="AS191" s="10"/>
    </row>
    <row r="192" spans="1:45" ht="14.1" x14ac:dyDescent="0.3">
      <c r="A192" s="7">
        <v>71</v>
      </c>
      <c r="B192" s="27" t="s">
        <v>610</v>
      </c>
      <c r="C192" s="6" t="s">
        <v>4012</v>
      </c>
      <c r="D192" s="106"/>
      <c r="E192" s="107"/>
      <c r="F192" s="108"/>
      <c r="G192" s="39"/>
      <c r="H192" s="1"/>
      <c r="I192" s="1"/>
      <c r="J192" s="38"/>
      <c r="K192" s="39"/>
      <c r="L192" s="1"/>
      <c r="M192" s="1"/>
      <c r="N192" s="1"/>
      <c r="O192" s="1"/>
      <c r="P192" s="1"/>
      <c r="Q192" s="171"/>
      <c r="R192" s="171"/>
      <c r="S192" s="1"/>
      <c r="T192" s="38"/>
      <c r="U192" s="37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39"/>
      <c r="AG192" s="106"/>
      <c r="AH192" s="122"/>
      <c r="AI192" s="134"/>
      <c r="AJ192" s="138"/>
      <c r="AK192" s="203"/>
      <c r="AL192" s="40" t="s">
        <v>1219</v>
      </c>
      <c r="AM192" s="46" t="s">
        <v>1217</v>
      </c>
      <c r="AN192" s="128">
        <v>0.5</v>
      </c>
      <c r="AO192" s="206"/>
      <c r="AP192" s="127"/>
      <c r="AQ192" s="136"/>
      <c r="AR192" s="81">
        <f>ROUND(ROUND(Q188*$AI$20,0)*AN192,0)-AP190</f>
        <v>251</v>
      </c>
      <c r="AS192" s="10"/>
    </row>
    <row r="193" spans="1:45" ht="14.1" x14ac:dyDescent="0.3">
      <c r="A193" s="7">
        <v>71</v>
      </c>
      <c r="B193" s="27">
        <v>8691</v>
      </c>
      <c r="C193" s="6" t="s">
        <v>4011</v>
      </c>
      <c r="D193" s="106"/>
      <c r="E193" s="107"/>
      <c r="F193" s="108"/>
      <c r="G193" s="39"/>
      <c r="H193" s="1"/>
      <c r="I193" s="1"/>
      <c r="J193" s="58"/>
      <c r="K193" s="59"/>
      <c r="L193" s="119"/>
      <c r="M193" s="119"/>
      <c r="N193" s="119"/>
      <c r="O193" s="119"/>
      <c r="P193" s="119"/>
      <c r="Q193" s="171"/>
      <c r="R193" s="171"/>
      <c r="S193" s="1"/>
      <c r="T193" s="38"/>
      <c r="U193" s="61" t="s">
        <v>1393</v>
      </c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71"/>
      <c r="AG193" s="61"/>
      <c r="AH193" s="51"/>
      <c r="AI193" s="51"/>
      <c r="AJ193" s="71"/>
      <c r="AK193" s="140"/>
      <c r="AL193" s="55"/>
      <c r="AM193" s="44"/>
      <c r="AN193" s="135"/>
      <c r="AO193" s="135"/>
      <c r="AP193" s="135"/>
      <c r="AQ193" s="137"/>
      <c r="AR193" s="81">
        <f>ROUND(ROUND(Q188*AD194,0)*$AI$20,0)</f>
        <v>494</v>
      </c>
      <c r="AS193" s="10"/>
    </row>
    <row r="194" spans="1:45" ht="14.1" x14ac:dyDescent="0.3">
      <c r="A194" s="7">
        <v>71</v>
      </c>
      <c r="B194" s="27">
        <v>8692</v>
      </c>
      <c r="C194" s="6" t="s">
        <v>4010</v>
      </c>
      <c r="D194" s="106"/>
      <c r="E194" s="107"/>
      <c r="F194" s="108"/>
      <c r="G194" s="39"/>
      <c r="H194" s="1"/>
      <c r="I194" s="1"/>
      <c r="J194" s="58"/>
      <c r="K194" s="59"/>
      <c r="L194" s="119"/>
      <c r="M194" s="119"/>
      <c r="N194" s="119"/>
      <c r="O194" s="119"/>
      <c r="P194" s="119"/>
      <c r="Q194" s="171"/>
      <c r="R194" s="171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1217</v>
      </c>
      <c r="AD194" s="207">
        <v>0.96499999999999997</v>
      </c>
      <c r="AE194" s="207"/>
      <c r="AF194" s="71"/>
      <c r="AG194" s="61"/>
      <c r="AH194" s="51"/>
      <c r="AI194" s="51"/>
      <c r="AJ194" s="71"/>
      <c r="AK194" s="202" t="s">
        <v>1387</v>
      </c>
      <c r="AL194" s="140" t="s">
        <v>1220</v>
      </c>
      <c r="AM194" s="44" t="s">
        <v>1217</v>
      </c>
      <c r="AN194" s="135">
        <v>0.7</v>
      </c>
      <c r="AO194" s="135"/>
      <c r="AP194" s="135"/>
      <c r="AQ194" s="137"/>
      <c r="AR194" s="81">
        <f>ROUND(ROUND(ROUND(Q188*AD194:AD194,0)*$AI$20,0)*AN194,0)</f>
        <v>346</v>
      </c>
      <c r="AS194" s="10"/>
    </row>
    <row r="195" spans="1:45" ht="14.1" x14ac:dyDescent="0.3">
      <c r="A195" s="7">
        <v>71</v>
      </c>
      <c r="B195" s="27" t="s">
        <v>609</v>
      </c>
      <c r="C195" s="6" t="s">
        <v>4009</v>
      </c>
      <c r="D195" s="106"/>
      <c r="E195" s="107"/>
      <c r="F195" s="108"/>
      <c r="G195" s="39"/>
      <c r="H195" s="1"/>
      <c r="I195" s="1"/>
      <c r="J195" s="38"/>
      <c r="K195" s="39"/>
      <c r="L195" s="1"/>
      <c r="M195" s="1"/>
      <c r="N195" s="1"/>
      <c r="O195" s="1"/>
      <c r="P195" s="1"/>
      <c r="Q195" s="171"/>
      <c r="R195" s="171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106"/>
      <c r="AH195" s="122"/>
      <c r="AI195" s="134"/>
      <c r="AJ195" s="138"/>
      <c r="AK195" s="203"/>
      <c r="AL195" s="40" t="s">
        <v>1219</v>
      </c>
      <c r="AM195" s="46" t="s">
        <v>1217</v>
      </c>
      <c r="AN195" s="128">
        <v>0.5</v>
      </c>
      <c r="AO195" s="135"/>
      <c r="AP195" s="135"/>
      <c r="AQ195" s="137"/>
      <c r="AR195" s="81">
        <f>ROUND(ROUND(ROUND(Q188*AD194,0)*$AI$20,0)*AN195,0)</f>
        <v>247</v>
      </c>
      <c r="AS195" s="10"/>
    </row>
    <row r="196" spans="1:45" ht="14.1" x14ac:dyDescent="0.3">
      <c r="A196" s="7">
        <v>71</v>
      </c>
      <c r="B196" s="27" t="s">
        <v>608</v>
      </c>
      <c r="C196" s="6" t="s">
        <v>4008</v>
      </c>
      <c r="D196" s="106"/>
      <c r="E196" s="107"/>
      <c r="F196" s="108"/>
      <c r="G196" s="39"/>
      <c r="H196" s="1"/>
      <c r="I196" s="1"/>
      <c r="J196" s="38"/>
      <c r="K196" s="39"/>
      <c r="L196" s="1"/>
      <c r="M196" s="1"/>
      <c r="N196" s="1"/>
      <c r="O196" s="1"/>
      <c r="P196" s="1"/>
      <c r="Q196" s="171"/>
      <c r="R196" s="171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106"/>
      <c r="AH196" s="122"/>
      <c r="AI196" s="134"/>
      <c r="AJ196" s="138"/>
      <c r="AK196" s="140"/>
      <c r="AL196" s="55"/>
      <c r="AM196" s="44"/>
      <c r="AN196" s="135"/>
      <c r="AO196" s="204" t="s">
        <v>1218</v>
      </c>
      <c r="AP196" s="44">
        <v>5</v>
      </c>
      <c r="AQ196" s="161" t="s">
        <v>1385</v>
      </c>
      <c r="AR196" s="81">
        <f>ROUND(ROUND(Q188*AD194,0)*$AI$20,0)-AP196</f>
        <v>489</v>
      </c>
      <c r="AS196" s="10"/>
    </row>
    <row r="197" spans="1:45" ht="14.1" x14ac:dyDescent="0.3">
      <c r="A197" s="7">
        <v>71</v>
      </c>
      <c r="B197" s="27" t="s">
        <v>607</v>
      </c>
      <c r="C197" s="6" t="s">
        <v>4007</v>
      </c>
      <c r="D197" s="106"/>
      <c r="E197" s="107"/>
      <c r="F197" s="108"/>
      <c r="G197" s="39"/>
      <c r="H197" s="1"/>
      <c r="I197" s="1"/>
      <c r="J197" s="38"/>
      <c r="K197" s="39"/>
      <c r="L197" s="1"/>
      <c r="M197" s="1"/>
      <c r="N197" s="1"/>
      <c r="O197" s="1"/>
      <c r="P197" s="1"/>
      <c r="Q197" s="171"/>
      <c r="R197" s="171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106"/>
      <c r="AH197" s="122"/>
      <c r="AI197" s="134"/>
      <c r="AJ197" s="138"/>
      <c r="AK197" s="202" t="s">
        <v>1387</v>
      </c>
      <c r="AL197" s="140" t="s">
        <v>1220</v>
      </c>
      <c r="AM197" s="44" t="s">
        <v>1217</v>
      </c>
      <c r="AN197" s="135">
        <v>0.7</v>
      </c>
      <c r="AO197" s="205"/>
      <c r="AP197" s="134"/>
      <c r="AQ197" s="138"/>
      <c r="AR197" s="81">
        <f>ROUND(ROUND(ROUND(Q188*AD194,0)*$AI$20,0)*AN197,0)-AP196</f>
        <v>341</v>
      </c>
      <c r="AS197" s="10"/>
    </row>
    <row r="198" spans="1:45" ht="14.1" x14ac:dyDescent="0.3">
      <c r="A198" s="7">
        <v>71</v>
      </c>
      <c r="B198" s="27" t="s">
        <v>606</v>
      </c>
      <c r="C198" s="6" t="s">
        <v>4006</v>
      </c>
      <c r="D198" s="106"/>
      <c r="E198" s="107"/>
      <c r="F198" s="108"/>
      <c r="G198" s="37"/>
      <c r="H198" s="4"/>
      <c r="I198" s="4"/>
      <c r="J198" s="17"/>
      <c r="K198" s="37"/>
      <c r="L198" s="4"/>
      <c r="M198" s="4"/>
      <c r="N198" s="4"/>
      <c r="O198" s="4"/>
      <c r="P198" s="4"/>
      <c r="Q198" s="170"/>
      <c r="R198" s="170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106"/>
      <c r="AH198" s="122"/>
      <c r="AI198" s="134"/>
      <c r="AJ198" s="138"/>
      <c r="AK198" s="203"/>
      <c r="AL198" s="40" t="s">
        <v>1219</v>
      </c>
      <c r="AM198" s="46" t="s">
        <v>1217</v>
      </c>
      <c r="AN198" s="128">
        <v>0.5</v>
      </c>
      <c r="AO198" s="206"/>
      <c r="AP198" s="127"/>
      <c r="AQ198" s="136"/>
      <c r="AR198" s="81">
        <f>ROUND(ROUND(ROUND(Q188*AD194,0)*$AI$20,0)*AN198,0)-AP196</f>
        <v>242</v>
      </c>
      <c r="AS198" s="10"/>
    </row>
    <row r="199" spans="1:45" ht="14.1" x14ac:dyDescent="0.3">
      <c r="A199" s="7">
        <v>71</v>
      </c>
      <c r="B199" s="27">
        <v>8701</v>
      </c>
      <c r="C199" s="6" t="s">
        <v>4005</v>
      </c>
      <c r="D199" s="106"/>
      <c r="E199" s="107"/>
      <c r="F199" s="108"/>
      <c r="G199" s="195" t="s">
        <v>1257</v>
      </c>
      <c r="H199" s="196"/>
      <c r="I199" s="196"/>
      <c r="J199" s="197"/>
      <c r="K199" s="42" t="s">
        <v>1247</v>
      </c>
      <c r="L199" s="30"/>
      <c r="M199" s="30"/>
      <c r="N199" s="30"/>
      <c r="O199" s="30"/>
      <c r="P199" s="30"/>
      <c r="Q199" s="145"/>
      <c r="R199" s="145"/>
      <c r="S199" s="30"/>
      <c r="T199" s="43"/>
      <c r="U199" s="42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64"/>
      <c r="AG199" s="63"/>
      <c r="AH199" s="132"/>
      <c r="AI199" s="132"/>
      <c r="AJ199" s="62"/>
      <c r="AK199" s="172"/>
      <c r="AL199" s="45"/>
      <c r="AM199" s="54"/>
      <c r="AN199" s="174"/>
      <c r="AO199" s="174"/>
      <c r="AP199" s="174"/>
      <c r="AQ199" s="173"/>
      <c r="AR199" s="81">
        <f>ROUND(Q200*$AI$20,0)</f>
        <v>323</v>
      </c>
      <c r="AS199" s="10"/>
    </row>
    <row r="200" spans="1:45" ht="14.1" x14ac:dyDescent="0.3">
      <c r="A200" s="7">
        <v>71</v>
      </c>
      <c r="B200" s="27">
        <v>8702</v>
      </c>
      <c r="C200" s="6" t="s">
        <v>4004</v>
      </c>
      <c r="D200" s="106"/>
      <c r="E200" s="107"/>
      <c r="F200" s="108"/>
      <c r="G200" s="198"/>
      <c r="H200" s="199"/>
      <c r="I200" s="199"/>
      <c r="J200" s="200"/>
      <c r="K200" s="39" t="s">
        <v>1246</v>
      </c>
      <c r="L200" s="1"/>
      <c r="M200" s="1"/>
      <c r="N200" s="1"/>
      <c r="O200" s="1"/>
      <c r="P200" s="1"/>
      <c r="Q200" s="201">
        <f>'26障害児入所施設(基本４)'!$Q$200</f>
        <v>461</v>
      </c>
      <c r="R200" s="201"/>
      <c r="S200" s="1" t="s">
        <v>853</v>
      </c>
      <c r="T200" s="38"/>
      <c r="U200" s="39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71"/>
      <c r="AG200" s="61"/>
      <c r="AH200" s="51"/>
      <c r="AI200" s="51"/>
      <c r="AJ200" s="71"/>
      <c r="AK200" s="202" t="s">
        <v>1387</v>
      </c>
      <c r="AL200" s="140" t="s">
        <v>1220</v>
      </c>
      <c r="AM200" s="44" t="s">
        <v>1217</v>
      </c>
      <c r="AN200" s="135">
        <v>0.7</v>
      </c>
      <c r="AO200" s="135"/>
      <c r="AP200" s="135"/>
      <c r="AQ200" s="137"/>
      <c r="AR200" s="81">
        <f>ROUND(ROUND(Q200*$AI$20,0)*AN200,0)</f>
        <v>226</v>
      </c>
      <c r="AS200" s="10"/>
    </row>
    <row r="201" spans="1:45" ht="14.1" x14ac:dyDescent="0.3">
      <c r="A201" s="7">
        <v>71</v>
      </c>
      <c r="B201" s="27" t="s">
        <v>605</v>
      </c>
      <c r="C201" s="6" t="s">
        <v>4003</v>
      </c>
      <c r="D201" s="106"/>
      <c r="E201" s="107"/>
      <c r="F201" s="108"/>
      <c r="G201" s="198"/>
      <c r="H201" s="199"/>
      <c r="I201" s="199"/>
      <c r="J201" s="200"/>
      <c r="K201" s="39"/>
      <c r="L201" s="1"/>
      <c r="M201" s="1"/>
      <c r="N201" s="1"/>
      <c r="O201" s="1"/>
      <c r="P201" s="1"/>
      <c r="Q201" s="171"/>
      <c r="R201" s="171"/>
      <c r="S201" s="1"/>
      <c r="T201" s="38"/>
      <c r="U201" s="39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71"/>
      <c r="AG201" s="106"/>
      <c r="AH201" s="122"/>
      <c r="AI201" s="134"/>
      <c r="AJ201" s="138"/>
      <c r="AK201" s="203"/>
      <c r="AL201" s="40" t="s">
        <v>1219</v>
      </c>
      <c r="AM201" s="46" t="s">
        <v>1217</v>
      </c>
      <c r="AN201" s="128">
        <v>0.5</v>
      </c>
      <c r="AO201" s="135"/>
      <c r="AP201" s="135"/>
      <c r="AQ201" s="137"/>
      <c r="AR201" s="81">
        <f>ROUND(ROUND(Q200*$AI$20,0)*AN201,0)</f>
        <v>162</v>
      </c>
      <c r="AS201" s="10"/>
    </row>
    <row r="202" spans="1:45" ht="14.1" x14ac:dyDescent="0.3">
      <c r="A202" s="7">
        <v>71</v>
      </c>
      <c r="B202" s="27" t="s">
        <v>604</v>
      </c>
      <c r="C202" s="6" t="s">
        <v>4002</v>
      </c>
      <c r="D202" s="106"/>
      <c r="E202" s="107"/>
      <c r="F202" s="108"/>
      <c r="G202" s="198"/>
      <c r="H202" s="199"/>
      <c r="I202" s="199"/>
      <c r="J202" s="200"/>
      <c r="K202" s="39"/>
      <c r="L202" s="1"/>
      <c r="M202" s="1"/>
      <c r="N202" s="1"/>
      <c r="O202" s="1"/>
      <c r="P202" s="1"/>
      <c r="Q202" s="171"/>
      <c r="R202" s="171"/>
      <c r="S202" s="1"/>
      <c r="T202" s="38"/>
      <c r="U202" s="39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71"/>
      <c r="AG202" s="106"/>
      <c r="AH202" s="122"/>
      <c r="AI202" s="134"/>
      <c r="AJ202" s="138"/>
      <c r="AK202" s="140"/>
      <c r="AL202" s="55"/>
      <c r="AM202" s="44"/>
      <c r="AN202" s="135"/>
      <c r="AO202" s="204" t="s">
        <v>1218</v>
      </c>
      <c r="AP202" s="44">
        <v>5</v>
      </c>
      <c r="AQ202" s="161" t="s">
        <v>1385</v>
      </c>
      <c r="AR202" s="81">
        <f>ROUND(Q200*$AI$20,0)-AP202</f>
        <v>318</v>
      </c>
      <c r="AS202" s="10"/>
    </row>
    <row r="203" spans="1:45" ht="14.1" x14ac:dyDescent="0.3">
      <c r="A203" s="7">
        <v>71</v>
      </c>
      <c r="B203" s="27" t="s">
        <v>603</v>
      </c>
      <c r="C203" s="6" t="s">
        <v>4001</v>
      </c>
      <c r="D203" s="106"/>
      <c r="E203" s="107"/>
      <c r="F203" s="108"/>
      <c r="G203" s="198"/>
      <c r="H203" s="199"/>
      <c r="I203" s="199"/>
      <c r="J203" s="200"/>
      <c r="K203" s="39"/>
      <c r="L203" s="1"/>
      <c r="M203" s="1"/>
      <c r="N203" s="1"/>
      <c r="O203" s="1"/>
      <c r="P203" s="1"/>
      <c r="Q203" s="171"/>
      <c r="R203" s="171"/>
      <c r="S203" s="1"/>
      <c r="T203" s="38"/>
      <c r="U203" s="39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71"/>
      <c r="AG203" s="106"/>
      <c r="AH203" s="122"/>
      <c r="AI203" s="134"/>
      <c r="AJ203" s="138"/>
      <c r="AK203" s="202" t="s">
        <v>1387</v>
      </c>
      <c r="AL203" s="140" t="s">
        <v>1220</v>
      </c>
      <c r="AM203" s="44" t="s">
        <v>1217</v>
      </c>
      <c r="AN203" s="135">
        <v>0.7</v>
      </c>
      <c r="AO203" s="205"/>
      <c r="AP203" s="134"/>
      <c r="AQ203" s="138"/>
      <c r="AR203" s="81">
        <f>ROUND(ROUND(Q200*$AI$20,0)*AN203,0)-AP202</f>
        <v>221</v>
      </c>
      <c r="AS203" s="10"/>
    </row>
    <row r="204" spans="1:45" ht="14.1" x14ac:dyDescent="0.3">
      <c r="A204" s="7">
        <v>71</v>
      </c>
      <c r="B204" s="27" t="s">
        <v>602</v>
      </c>
      <c r="C204" s="6" t="s">
        <v>4000</v>
      </c>
      <c r="D204" s="106"/>
      <c r="E204" s="107"/>
      <c r="F204" s="108"/>
      <c r="G204" s="198"/>
      <c r="H204" s="199"/>
      <c r="I204" s="199"/>
      <c r="J204" s="200"/>
      <c r="K204" s="39"/>
      <c r="L204" s="1"/>
      <c r="M204" s="1"/>
      <c r="N204" s="1"/>
      <c r="O204" s="1"/>
      <c r="P204" s="1"/>
      <c r="Q204" s="171"/>
      <c r="R204" s="171"/>
      <c r="S204" s="1"/>
      <c r="T204" s="38"/>
      <c r="U204" s="39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71"/>
      <c r="AG204" s="106"/>
      <c r="AH204" s="122"/>
      <c r="AI204" s="134"/>
      <c r="AJ204" s="138"/>
      <c r="AK204" s="203"/>
      <c r="AL204" s="40" t="s">
        <v>1219</v>
      </c>
      <c r="AM204" s="46" t="s">
        <v>1217</v>
      </c>
      <c r="AN204" s="128">
        <v>0.5</v>
      </c>
      <c r="AO204" s="206"/>
      <c r="AP204" s="127"/>
      <c r="AQ204" s="136"/>
      <c r="AR204" s="81">
        <f>ROUND(ROUND(Q200*$AI$20,0)*AN204,0)-AP202</f>
        <v>157</v>
      </c>
      <c r="AS204" s="10"/>
    </row>
    <row r="205" spans="1:45" ht="14.1" x14ac:dyDescent="0.3">
      <c r="A205" s="7">
        <v>71</v>
      </c>
      <c r="B205" s="27">
        <v>8703</v>
      </c>
      <c r="C205" s="6" t="s">
        <v>3999</v>
      </c>
      <c r="D205" s="106"/>
      <c r="E205" s="107"/>
      <c r="F205" s="108"/>
      <c r="G205" s="198"/>
      <c r="H205" s="199"/>
      <c r="I205" s="199"/>
      <c r="J205" s="200"/>
      <c r="K205" s="39"/>
      <c r="L205" s="1"/>
      <c r="M205" s="1"/>
      <c r="N205" s="1"/>
      <c r="O205" s="1"/>
      <c r="P205" s="1"/>
      <c r="Q205" s="177"/>
      <c r="R205" s="177"/>
      <c r="S205" s="119"/>
      <c r="T205" s="38"/>
      <c r="U205" s="140" t="s">
        <v>1393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141"/>
      <c r="AG205" s="61"/>
      <c r="AH205" s="51"/>
      <c r="AI205" s="51"/>
      <c r="AJ205" s="71"/>
      <c r="AK205" s="140"/>
      <c r="AL205" s="55"/>
      <c r="AM205" s="44"/>
      <c r="AN205" s="135"/>
      <c r="AO205" s="135"/>
      <c r="AP205" s="135"/>
      <c r="AQ205" s="137"/>
      <c r="AR205" s="81">
        <f>ROUND(ROUND(Q200*AD206,0)*$AI$20,0)</f>
        <v>312</v>
      </c>
      <c r="AS205" s="10"/>
    </row>
    <row r="206" spans="1:45" ht="14.1" x14ac:dyDescent="0.3">
      <c r="A206" s="7">
        <v>71</v>
      </c>
      <c r="B206" s="27">
        <v>8704</v>
      </c>
      <c r="C206" s="6" t="s">
        <v>3998</v>
      </c>
      <c r="D206" s="106"/>
      <c r="E206" s="107"/>
      <c r="F206" s="108"/>
      <c r="G206" s="39"/>
      <c r="H206" s="1"/>
      <c r="I206" s="1"/>
      <c r="J206" s="38"/>
      <c r="K206" s="59"/>
      <c r="L206" s="119"/>
      <c r="M206" s="119"/>
      <c r="N206" s="119"/>
      <c r="O206" s="119"/>
      <c r="P206" s="1"/>
      <c r="Q206" s="177"/>
      <c r="R206" s="177"/>
      <c r="S206" s="119"/>
      <c r="T206" s="38"/>
      <c r="U206" s="61" t="s">
        <v>1391</v>
      </c>
      <c r="V206" s="51"/>
      <c r="W206" s="51"/>
      <c r="X206" s="51"/>
      <c r="Y206" s="51"/>
      <c r="Z206" s="51"/>
      <c r="AA206" s="51"/>
      <c r="AB206" s="51"/>
      <c r="AC206" s="122" t="s">
        <v>1217</v>
      </c>
      <c r="AD206" s="207">
        <v>0.96499999999999997</v>
      </c>
      <c r="AE206" s="207"/>
      <c r="AF206" s="71"/>
      <c r="AG206" s="61"/>
      <c r="AH206" s="51"/>
      <c r="AI206" s="51"/>
      <c r="AJ206" s="71"/>
      <c r="AK206" s="202" t="s">
        <v>1387</v>
      </c>
      <c r="AL206" s="140" t="s">
        <v>1220</v>
      </c>
      <c r="AM206" s="44" t="s">
        <v>1217</v>
      </c>
      <c r="AN206" s="135">
        <v>0.7</v>
      </c>
      <c r="AO206" s="135"/>
      <c r="AP206" s="135"/>
      <c r="AQ206" s="137"/>
      <c r="AR206" s="81">
        <f>ROUND(ROUND(ROUND(Q200*AD206:AD206,0)*$AI$20,0)*AN206,0)</f>
        <v>218</v>
      </c>
      <c r="AS206" s="10"/>
    </row>
    <row r="207" spans="1:45" ht="14.1" x14ac:dyDescent="0.3">
      <c r="A207" s="7">
        <v>71</v>
      </c>
      <c r="B207" s="27" t="s">
        <v>601</v>
      </c>
      <c r="C207" s="6" t="s">
        <v>3997</v>
      </c>
      <c r="D207" s="106"/>
      <c r="E207" s="107"/>
      <c r="F207" s="108"/>
      <c r="G207" s="39"/>
      <c r="H207" s="1"/>
      <c r="I207" s="1"/>
      <c r="J207" s="38"/>
      <c r="K207" s="39"/>
      <c r="L207" s="1"/>
      <c r="M207" s="1"/>
      <c r="N207" s="1"/>
      <c r="O207" s="1"/>
      <c r="P207" s="1"/>
      <c r="Q207" s="171"/>
      <c r="R207" s="171"/>
      <c r="S207" s="1"/>
      <c r="T207" s="38"/>
      <c r="U207" s="39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71"/>
      <c r="AG207" s="106"/>
      <c r="AH207" s="122"/>
      <c r="AI207" s="134"/>
      <c r="AJ207" s="138"/>
      <c r="AK207" s="203"/>
      <c r="AL207" s="40" t="s">
        <v>1219</v>
      </c>
      <c r="AM207" s="46" t="s">
        <v>1217</v>
      </c>
      <c r="AN207" s="128">
        <v>0.5</v>
      </c>
      <c r="AO207" s="135"/>
      <c r="AP207" s="135"/>
      <c r="AQ207" s="137"/>
      <c r="AR207" s="81">
        <f>ROUND(ROUND(ROUND(Q200*AD206,0)*$AI$20,0)*AN207,0)</f>
        <v>156</v>
      </c>
      <c r="AS207" s="10"/>
    </row>
    <row r="208" spans="1:45" ht="14.1" x14ac:dyDescent="0.3">
      <c r="A208" s="7">
        <v>71</v>
      </c>
      <c r="B208" s="27" t="s">
        <v>600</v>
      </c>
      <c r="C208" s="6" t="s">
        <v>3996</v>
      </c>
      <c r="D208" s="106"/>
      <c r="E208" s="107"/>
      <c r="F208" s="108"/>
      <c r="G208" s="39"/>
      <c r="H208" s="1"/>
      <c r="I208" s="1"/>
      <c r="J208" s="38"/>
      <c r="K208" s="39"/>
      <c r="L208" s="1"/>
      <c r="M208" s="1"/>
      <c r="N208" s="1"/>
      <c r="O208" s="1"/>
      <c r="P208" s="1"/>
      <c r="Q208" s="171"/>
      <c r="R208" s="171"/>
      <c r="S208" s="1"/>
      <c r="T208" s="38"/>
      <c r="U208" s="39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71"/>
      <c r="AG208" s="106"/>
      <c r="AH208" s="122"/>
      <c r="AI208" s="134"/>
      <c r="AJ208" s="138"/>
      <c r="AK208" s="140"/>
      <c r="AL208" s="55"/>
      <c r="AM208" s="44"/>
      <c r="AN208" s="135"/>
      <c r="AO208" s="204" t="s">
        <v>1218</v>
      </c>
      <c r="AP208" s="44">
        <v>5</v>
      </c>
      <c r="AQ208" s="161" t="s">
        <v>1385</v>
      </c>
      <c r="AR208" s="81">
        <f>ROUND(ROUND(Q200*AD206,0)*$AI$20,0)-AP208</f>
        <v>307</v>
      </c>
      <c r="AS208" s="10"/>
    </row>
    <row r="209" spans="1:45" ht="14.1" x14ac:dyDescent="0.3">
      <c r="A209" s="7">
        <v>71</v>
      </c>
      <c r="B209" s="27" t="s">
        <v>599</v>
      </c>
      <c r="C209" s="6" t="s">
        <v>3995</v>
      </c>
      <c r="D209" s="106"/>
      <c r="E209" s="107"/>
      <c r="F209" s="108"/>
      <c r="G209" s="39"/>
      <c r="H209" s="1"/>
      <c r="I209" s="1"/>
      <c r="J209" s="38"/>
      <c r="K209" s="39"/>
      <c r="L209" s="1"/>
      <c r="M209" s="1"/>
      <c r="N209" s="1"/>
      <c r="O209" s="1"/>
      <c r="P209" s="1"/>
      <c r="Q209" s="171"/>
      <c r="R209" s="171"/>
      <c r="S209" s="1"/>
      <c r="T209" s="38"/>
      <c r="U209" s="39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71"/>
      <c r="AG209" s="106"/>
      <c r="AH209" s="122"/>
      <c r="AI209" s="134"/>
      <c r="AJ209" s="138"/>
      <c r="AK209" s="202" t="s">
        <v>1387</v>
      </c>
      <c r="AL209" s="140" t="s">
        <v>1220</v>
      </c>
      <c r="AM209" s="44" t="s">
        <v>1217</v>
      </c>
      <c r="AN209" s="135">
        <v>0.7</v>
      </c>
      <c r="AO209" s="205"/>
      <c r="AP209" s="134"/>
      <c r="AQ209" s="138"/>
      <c r="AR209" s="81">
        <f>ROUND(ROUND(ROUND(Q200*AD206,0)*$AI$20,0)*AN209,0)-AP208</f>
        <v>213</v>
      </c>
      <c r="AS209" s="10"/>
    </row>
    <row r="210" spans="1:45" ht="14.1" x14ac:dyDescent="0.3">
      <c r="A210" s="7">
        <v>71</v>
      </c>
      <c r="B210" s="27" t="s">
        <v>598</v>
      </c>
      <c r="C210" s="6" t="s">
        <v>3994</v>
      </c>
      <c r="D210" s="106"/>
      <c r="E210" s="107"/>
      <c r="F210" s="108"/>
      <c r="G210" s="39"/>
      <c r="H210" s="1"/>
      <c r="I210" s="1"/>
      <c r="J210" s="38"/>
      <c r="K210" s="37"/>
      <c r="L210" s="4"/>
      <c r="M210" s="4"/>
      <c r="N210" s="4"/>
      <c r="O210" s="4"/>
      <c r="P210" s="4"/>
      <c r="Q210" s="170"/>
      <c r="R210" s="170"/>
      <c r="S210" s="4"/>
      <c r="T210" s="17"/>
      <c r="U210" s="37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139"/>
      <c r="AG210" s="106"/>
      <c r="AH210" s="122"/>
      <c r="AI210" s="134"/>
      <c r="AJ210" s="138"/>
      <c r="AK210" s="203"/>
      <c r="AL210" s="40" t="s">
        <v>1219</v>
      </c>
      <c r="AM210" s="46" t="s">
        <v>1217</v>
      </c>
      <c r="AN210" s="128">
        <v>0.5</v>
      </c>
      <c r="AO210" s="206"/>
      <c r="AP210" s="127"/>
      <c r="AQ210" s="136"/>
      <c r="AR210" s="81">
        <f>ROUND(ROUND(ROUND(Q200*AD206,0)*$AI$20,0)*AN210,0)-AP208</f>
        <v>151</v>
      </c>
      <c r="AS210" s="10"/>
    </row>
    <row r="211" spans="1:45" ht="14.1" x14ac:dyDescent="0.3">
      <c r="A211" s="7">
        <v>71</v>
      </c>
      <c r="B211" s="27">
        <v>8705</v>
      </c>
      <c r="C211" s="6" t="s">
        <v>3993</v>
      </c>
      <c r="D211" s="106"/>
      <c r="E211" s="107"/>
      <c r="F211" s="108"/>
      <c r="G211" s="39"/>
      <c r="H211" s="1"/>
      <c r="I211" s="1"/>
      <c r="J211" s="58"/>
      <c r="K211" s="1" t="s">
        <v>1245</v>
      </c>
      <c r="L211" s="119"/>
      <c r="M211" s="119"/>
      <c r="N211" s="119"/>
      <c r="O211" s="119"/>
      <c r="P211" s="119"/>
      <c r="Q211" s="177"/>
      <c r="R211" s="177"/>
      <c r="S211" s="1"/>
      <c r="T211" s="38"/>
      <c r="U211" s="39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62"/>
      <c r="AG211" s="63"/>
      <c r="AH211" s="132"/>
      <c r="AI211" s="132"/>
      <c r="AJ211" s="62"/>
      <c r="AK211" s="172"/>
      <c r="AL211" s="45"/>
      <c r="AM211" s="54"/>
      <c r="AN211" s="174"/>
      <c r="AO211" s="174"/>
      <c r="AP211" s="174"/>
      <c r="AQ211" s="173"/>
      <c r="AR211" s="81">
        <f>ROUND(Q212*$AI$20,0)</f>
        <v>512</v>
      </c>
      <c r="AS211" s="10"/>
    </row>
    <row r="212" spans="1:45" ht="14.1" x14ac:dyDescent="0.3">
      <c r="A212" s="7">
        <v>71</v>
      </c>
      <c r="B212" s="27">
        <v>8706</v>
      </c>
      <c r="C212" s="6" t="s">
        <v>3992</v>
      </c>
      <c r="D212" s="106"/>
      <c r="E212" s="107"/>
      <c r="F212" s="108"/>
      <c r="G212" s="39"/>
      <c r="H212" s="1"/>
      <c r="I212" s="1"/>
      <c r="J212" s="58"/>
      <c r="K212" s="59"/>
      <c r="L212" s="119"/>
      <c r="M212" s="119"/>
      <c r="N212" s="119"/>
      <c r="O212" s="119"/>
      <c r="P212" s="119"/>
      <c r="Q212" s="201">
        <f>'26障害児入所施設(基本４)'!$Q$212</f>
        <v>732</v>
      </c>
      <c r="R212" s="201"/>
      <c r="S212" s="1" t="s">
        <v>853</v>
      </c>
      <c r="T212" s="38"/>
      <c r="U212" s="39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71"/>
      <c r="AG212" s="61"/>
      <c r="AH212" s="51"/>
      <c r="AI212" s="51"/>
      <c r="AJ212" s="71"/>
      <c r="AK212" s="202" t="s">
        <v>1387</v>
      </c>
      <c r="AL212" s="140" t="s">
        <v>1220</v>
      </c>
      <c r="AM212" s="44" t="s">
        <v>1217</v>
      </c>
      <c r="AN212" s="135">
        <v>0.7</v>
      </c>
      <c r="AO212" s="135"/>
      <c r="AP212" s="135"/>
      <c r="AQ212" s="137"/>
      <c r="AR212" s="81">
        <f>ROUND(ROUND(Q212*$AI$20,0)*AN212,0)</f>
        <v>358</v>
      </c>
      <c r="AS212" s="10"/>
    </row>
    <row r="213" spans="1:45" ht="14.1" x14ac:dyDescent="0.3">
      <c r="A213" s="7">
        <v>71</v>
      </c>
      <c r="B213" s="27" t="s">
        <v>597</v>
      </c>
      <c r="C213" s="6" t="s">
        <v>3991</v>
      </c>
      <c r="D213" s="106"/>
      <c r="E213" s="107"/>
      <c r="F213" s="108"/>
      <c r="G213" s="39"/>
      <c r="H213" s="1"/>
      <c r="I213" s="1"/>
      <c r="J213" s="38"/>
      <c r="K213" s="39"/>
      <c r="L213" s="1"/>
      <c r="M213" s="1"/>
      <c r="N213" s="1"/>
      <c r="O213" s="1"/>
      <c r="P213" s="1"/>
      <c r="Q213" s="171"/>
      <c r="R213" s="171"/>
      <c r="S213" s="1"/>
      <c r="T213" s="38"/>
      <c r="U213" s="39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71"/>
      <c r="AG213" s="106"/>
      <c r="AH213" s="122"/>
      <c r="AI213" s="134"/>
      <c r="AJ213" s="138"/>
      <c r="AK213" s="203"/>
      <c r="AL213" s="40" t="s">
        <v>1219</v>
      </c>
      <c r="AM213" s="46" t="s">
        <v>1217</v>
      </c>
      <c r="AN213" s="128">
        <v>0.5</v>
      </c>
      <c r="AO213" s="135"/>
      <c r="AP213" s="135"/>
      <c r="AQ213" s="137"/>
      <c r="AR213" s="81">
        <f>ROUND(ROUND(Q212*$AI$20,0)*AN213,0)</f>
        <v>256</v>
      </c>
      <c r="AS213" s="10"/>
    </row>
    <row r="214" spans="1:45" ht="14.1" x14ac:dyDescent="0.3">
      <c r="A214" s="7">
        <v>71</v>
      </c>
      <c r="B214" s="27" t="s">
        <v>596</v>
      </c>
      <c r="C214" s="6" t="s">
        <v>3990</v>
      </c>
      <c r="D214" s="106"/>
      <c r="E214" s="107"/>
      <c r="F214" s="108"/>
      <c r="G214" s="39"/>
      <c r="H214" s="1"/>
      <c r="I214" s="1"/>
      <c r="J214" s="38"/>
      <c r="K214" s="39"/>
      <c r="L214" s="1"/>
      <c r="M214" s="1"/>
      <c r="N214" s="1"/>
      <c r="O214" s="1"/>
      <c r="P214" s="1"/>
      <c r="Q214" s="171"/>
      <c r="R214" s="171"/>
      <c r="S214" s="1"/>
      <c r="T214" s="38"/>
      <c r="U214" s="39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71"/>
      <c r="AG214" s="106"/>
      <c r="AH214" s="122"/>
      <c r="AI214" s="134"/>
      <c r="AJ214" s="138"/>
      <c r="AK214" s="140"/>
      <c r="AL214" s="55"/>
      <c r="AM214" s="44"/>
      <c r="AN214" s="135"/>
      <c r="AO214" s="204" t="s">
        <v>1218</v>
      </c>
      <c r="AP214" s="44">
        <v>5</v>
      </c>
      <c r="AQ214" s="161" t="s">
        <v>1385</v>
      </c>
      <c r="AR214" s="81">
        <f>ROUND(Q212*$AI$20,0)-AP214</f>
        <v>507</v>
      </c>
      <c r="AS214" s="10"/>
    </row>
    <row r="215" spans="1:45" ht="14.1" x14ac:dyDescent="0.3">
      <c r="A215" s="7">
        <v>71</v>
      </c>
      <c r="B215" s="27" t="s">
        <v>595</v>
      </c>
      <c r="C215" s="6" t="s">
        <v>3989</v>
      </c>
      <c r="D215" s="106"/>
      <c r="E215" s="107"/>
      <c r="F215" s="108"/>
      <c r="G215" s="39"/>
      <c r="H215" s="1"/>
      <c r="I215" s="1"/>
      <c r="J215" s="38"/>
      <c r="K215" s="39"/>
      <c r="L215" s="1"/>
      <c r="M215" s="1"/>
      <c r="N215" s="1"/>
      <c r="O215" s="1"/>
      <c r="P215" s="1"/>
      <c r="Q215" s="171"/>
      <c r="R215" s="171"/>
      <c r="S215" s="1"/>
      <c r="T215" s="38"/>
      <c r="U215" s="39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71"/>
      <c r="AG215" s="106"/>
      <c r="AH215" s="122"/>
      <c r="AI215" s="134"/>
      <c r="AJ215" s="138"/>
      <c r="AK215" s="202" t="s">
        <v>1387</v>
      </c>
      <c r="AL215" s="140" t="s">
        <v>1220</v>
      </c>
      <c r="AM215" s="44" t="s">
        <v>1217</v>
      </c>
      <c r="AN215" s="135">
        <v>0.7</v>
      </c>
      <c r="AO215" s="205"/>
      <c r="AP215" s="134"/>
      <c r="AQ215" s="138"/>
      <c r="AR215" s="81">
        <f>ROUND(ROUND(Q212*$AI$20,0)*AN215,0)-AP214</f>
        <v>353</v>
      </c>
      <c r="AS215" s="10"/>
    </row>
    <row r="216" spans="1:45" ht="14.1" x14ac:dyDescent="0.3">
      <c r="A216" s="7">
        <v>71</v>
      </c>
      <c r="B216" s="27" t="s">
        <v>594</v>
      </c>
      <c r="C216" s="6" t="s">
        <v>3988</v>
      </c>
      <c r="D216" s="106"/>
      <c r="E216" s="107"/>
      <c r="F216" s="108"/>
      <c r="G216" s="39"/>
      <c r="H216" s="1"/>
      <c r="I216" s="1"/>
      <c r="J216" s="38"/>
      <c r="K216" s="39"/>
      <c r="L216" s="1"/>
      <c r="M216" s="1"/>
      <c r="N216" s="1"/>
      <c r="O216" s="1"/>
      <c r="P216" s="1"/>
      <c r="Q216" s="171"/>
      <c r="R216" s="171"/>
      <c r="S216" s="1"/>
      <c r="T216" s="38"/>
      <c r="U216" s="37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39"/>
      <c r="AG216" s="106"/>
      <c r="AH216" s="122"/>
      <c r="AI216" s="134"/>
      <c r="AJ216" s="138"/>
      <c r="AK216" s="203"/>
      <c r="AL216" s="40" t="s">
        <v>1219</v>
      </c>
      <c r="AM216" s="46" t="s">
        <v>1217</v>
      </c>
      <c r="AN216" s="128">
        <v>0.5</v>
      </c>
      <c r="AO216" s="206"/>
      <c r="AP216" s="127"/>
      <c r="AQ216" s="136"/>
      <c r="AR216" s="81">
        <f>ROUND(ROUND(Q212*$AI$20,0)*AN216,0)-AP214</f>
        <v>251</v>
      </c>
      <c r="AS216" s="10"/>
    </row>
    <row r="217" spans="1:45" ht="14.1" x14ac:dyDescent="0.3">
      <c r="A217" s="7">
        <v>71</v>
      </c>
      <c r="B217" s="27">
        <v>8707</v>
      </c>
      <c r="C217" s="6" t="s">
        <v>3987</v>
      </c>
      <c r="D217" s="106"/>
      <c r="E217" s="107"/>
      <c r="F217" s="108"/>
      <c r="G217" s="39"/>
      <c r="H217" s="1"/>
      <c r="I217" s="1"/>
      <c r="J217" s="58"/>
      <c r="K217" s="59"/>
      <c r="L217" s="119"/>
      <c r="M217" s="119"/>
      <c r="N217" s="119"/>
      <c r="O217" s="119"/>
      <c r="P217" s="119"/>
      <c r="Q217" s="171"/>
      <c r="R217" s="171"/>
      <c r="S217" s="1"/>
      <c r="T217" s="38"/>
      <c r="U217" s="61" t="s">
        <v>1393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71"/>
      <c r="AG217" s="61"/>
      <c r="AH217" s="51"/>
      <c r="AI217" s="51"/>
      <c r="AJ217" s="71"/>
      <c r="AK217" s="140"/>
      <c r="AL217" s="55"/>
      <c r="AM217" s="44"/>
      <c r="AN217" s="135"/>
      <c r="AO217" s="135"/>
      <c r="AP217" s="135"/>
      <c r="AQ217" s="137"/>
      <c r="AR217" s="81">
        <f>ROUND(ROUND(Q212*AD218,0)*$AI$20,0)</f>
        <v>494</v>
      </c>
      <c r="AS217" s="10"/>
    </row>
    <row r="218" spans="1:45" ht="14.1" x14ac:dyDescent="0.3">
      <c r="A218" s="7">
        <v>71</v>
      </c>
      <c r="B218" s="27">
        <v>8708</v>
      </c>
      <c r="C218" s="6" t="s">
        <v>3986</v>
      </c>
      <c r="D218" s="106"/>
      <c r="E218" s="107"/>
      <c r="F218" s="108"/>
      <c r="G218" s="39"/>
      <c r="H218" s="1"/>
      <c r="I218" s="1"/>
      <c r="J218" s="58"/>
      <c r="K218" s="59"/>
      <c r="L218" s="119"/>
      <c r="M218" s="119"/>
      <c r="N218" s="119"/>
      <c r="O218" s="119"/>
      <c r="P218" s="119"/>
      <c r="Q218" s="171"/>
      <c r="R218" s="171"/>
      <c r="S218" s="1"/>
      <c r="T218" s="38"/>
      <c r="U218" s="61" t="s">
        <v>1391</v>
      </c>
      <c r="V218" s="51"/>
      <c r="W218" s="51"/>
      <c r="X218" s="51"/>
      <c r="Y218" s="51"/>
      <c r="Z218" s="51"/>
      <c r="AA218" s="51"/>
      <c r="AB218" s="51"/>
      <c r="AC218" s="122" t="s">
        <v>1217</v>
      </c>
      <c r="AD218" s="207">
        <v>0.96499999999999997</v>
      </c>
      <c r="AE218" s="207"/>
      <c r="AF218" s="71"/>
      <c r="AG218" s="61"/>
      <c r="AH218" s="51"/>
      <c r="AI218" s="51"/>
      <c r="AJ218" s="71"/>
      <c r="AK218" s="202" t="s">
        <v>1387</v>
      </c>
      <c r="AL218" s="140" t="s">
        <v>1220</v>
      </c>
      <c r="AM218" s="44" t="s">
        <v>1217</v>
      </c>
      <c r="AN218" s="135">
        <v>0.7</v>
      </c>
      <c r="AO218" s="135"/>
      <c r="AP218" s="135"/>
      <c r="AQ218" s="137"/>
      <c r="AR218" s="81">
        <f>ROUND(ROUND(ROUND(Q212*AD218:AD218,0)*$AI$20,0)*AN218,0)</f>
        <v>346</v>
      </c>
      <c r="AS218" s="10"/>
    </row>
    <row r="219" spans="1:45" ht="14.1" x14ac:dyDescent="0.3">
      <c r="A219" s="7">
        <v>71</v>
      </c>
      <c r="B219" s="27" t="s">
        <v>593</v>
      </c>
      <c r="C219" s="6" t="s">
        <v>3985</v>
      </c>
      <c r="D219" s="106"/>
      <c r="E219" s="107"/>
      <c r="F219" s="108"/>
      <c r="G219" s="39"/>
      <c r="H219" s="1"/>
      <c r="I219" s="1"/>
      <c r="J219" s="38"/>
      <c r="K219" s="39"/>
      <c r="L219" s="1"/>
      <c r="M219" s="1"/>
      <c r="N219" s="1"/>
      <c r="O219" s="1"/>
      <c r="P219" s="1"/>
      <c r="Q219" s="171"/>
      <c r="R219" s="171"/>
      <c r="S219" s="1"/>
      <c r="T219" s="38"/>
      <c r="U219" s="39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71"/>
      <c r="AG219" s="106"/>
      <c r="AH219" s="122"/>
      <c r="AI219" s="134"/>
      <c r="AJ219" s="138"/>
      <c r="AK219" s="203"/>
      <c r="AL219" s="40" t="s">
        <v>1219</v>
      </c>
      <c r="AM219" s="46" t="s">
        <v>1217</v>
      </c>
      <c r="AN219" s="128">
        <v>0.5</v>
      </c>
      <c r="AO219" s="135"/>
      <c r="AP219" s="135"/>
      <c r="AQ219" s="137"/>
      <c r="AR219" s="81">
        <f>ROUND(ROUND(ROUND(Q212*AD218,0)*$AI$20,0)*AN219,0)</f>
        <v>247</v>
      </c>
      <c r="AS219" s="10"/>
    </row>
    <row r="220" spans="1:45" ht="14.1" x14ac:dyDescent="0.3">
      <c r="A220" s="7">
        <v>71</v>
      </c>
      <c r="B220" s="27" t="s">
        <v>592</v>
      </c>
      <c r="C220" s="6" t="s">
        <v>3984</v>
      </c>
      <c r="D220" s="106"/>
      <c r="E220" s="107"/>
      <c r="F220" s="108"/>
      <c r="G220" s="39"/>
      <c r="H220" s="1"/>
      <c r="I220" s="1"/>
      <c r="J220" s="38"/>
      <c r="K220" s="39"/>
      <c r="L220" s="1"/>
      <c r="M220" s="1"/>
      <c r="N220" s="1"/>
      <c r="O220" s="1"/>
      <c r="P220" s="1"/>
      <c r="Q220" s="171"/>
      <c r="R220" s="171"/>
      <c r="S220" s="1"/>
      <c r="T220" s="38"/>
      <c r="U220" s="39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71"/>
      <c r="AG220" s="106"/>
      <c r="AH220" s="122"/>
      <c r="AI220" s="134"/>
      <c r="AJ220" s="138"/>
      <c r="AK220" s="140"/>
      <c r="AL220" s="55"/>
      <c r="AM220" s="44"/>
      <c r="AN220" s="135"/>
      <c r="AO220" s="204" t="s">
        <v>1218</v>
      </c>
      <c r="AP220" s="44">
        <v>5</v>
      </c>
      <c r="AQ220" s="161" t="s">
        <v>1385</v>
      </c>
      <c r="AR220" s="81">
        <f>ROUND(ROUND(Q212*AD218,0)*$AI$20,0)-AP220</f>
        <v>489</v>
      </c>
      <c r="AS220" s="10"/>
    </row>
    <row r="221" spans="1:45" ht="14.1" x14ac:dyDescent="0.3">
      <c r="A221" s="7">
        <v>71</v>
      </c>
      <c r="B221" s="27" t="s">
        <v>591</v>
      </c>
      <c r="C221" s="6" t="s">
        <v>3983</v>
      </c>
      <c r="D221" s="106"/>
      <c r="E221" s="107"/>
      <c r="F221" s="108"/>
      <c r="G221" s="39"/>
      <c r="H221" s="1"/>
      <c r="I221" s="1"/>
      <c r="J221" s="38"/>
      <c r="K221" s="39"/>
      <c r="L221" s="1"/>
      <c r="M221" s="1"/>
      <c r="N221" s="1"/>
      <c r="O221" s="1"/>
      <c r="P221" s="1"/>
      <c r="Q221" s="171"/>
      <c r="R221" s="171"/>
      <c r="S221" s="1"/>
      <c r="T221" s="38"/>
      <c r="U221" s="39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71"/>
      <c r="AG221" s="106"/>
      <c r="AH221" s="122"/>
      <c r="AI221" s="134"/>
      <c r="AJ221" s="138"/>
      <c r="AK221" s="202" t="s">
        <v>1387</v>
      </c>
      <c r="AL221" s="140" t="s">
        <v>1220</v>
      </c>
      <c r="AM221" s="44" t="s">
        <v>1217</v>
      </c>
      <c r="AN221" s="135">
        <v>0.7</v>
      </c>
      <c r="AO221" s="205"/>
      <c r="AP221" s="134"/>
      <c r="AQ221" s="138"/>
      <c r="AR221" s="81">
        <f>ROUND(ROUND(ROUND(Q212*AD218,0)*$AI$20,0)*AN221,0)-AP220</f>
        <v>341</v>
      </c>
      <c r="AS221" s="10"/>
    </row>
    <row r="222" spans="1:45" ht="14.1" x14ac:dyDescent="0.3">
      <c r="A222" s="7">
        <v>71</v>
      </c>
      <c r="B222" s="27" t="s">
        <v>590</v>
      </c>
      <c r="C222" s="6" t="s">
        <v>3982</v>
      </c>
      <c r="D222" s="106"/>
      <c r="E222" s="107"/>
      <c r="F222" s="108"/>
      <c r="G222" s="39"/>
      <c r="H222" s="1"/>
      <c r="I222" s="1"/>
      <c r="J222" s="38"/>
      <c r="K222" s="39"/>
      <c r="L222" s="1"/>
      <c r="M222" s="1"/>
      <c r="N222" s="1"/>
      <c r="O222" s="1"/>
      <c r="P222" s="1"/>
      <c r="Q222" s="171"/>
      <c r="R222" s="171"/>
      <c r="S222" s="1"/>
      <c r="T222" s="38"/>
      <c r="U222" s="39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71"/>
      <c r="AG222" s="106"/>
      <c r="AH222" s="122"/>
      <c r="AI222" s="134"/>
      <c r="AJ222" s="138"/>
      <c r="AK222" s="203"/>
      <c r="AL222" s="40" t="s">
        <v>1219</v>
      </c>
      <c r="AM222" s="46" t="s">
        <v>1217</v>
      </c>
      <c r="AN222" s="128">
        <v>0.5</v>
      </c>
      <c r="AO222" s="206"/>
      <c r="AP222" s="127"/>
      <c r="AQ222" s="136"/>
      <c r="AR222" s="81">
        <f>ROUND(ROUND(ROUND(Q212*AD218,0)*$AI$20,0)*AN222,0)-AP220</f>
        <v>242</v>
      </c>
      <c r="AS222" s="10"/>
    </row>
    <row r="223" spans="1:45" ht="14.1" x14ac:dyDescent="0.3">
      <c r="A223" s="7">
        <v>71</v>
      </c>
      <c r="B223" s="27">
        <v>8709</v>
      </c>
      <c r="C223" s="6" t="s">
        <v>3981</v>
      </c>
      <c r="D223" s="106"/>
      <c r="E223" s="107"/>
      <c r="F223" s="108"/>
      <c r="G223" s="39"/>
      <c r="H223" s="1"/>
      <c r="I223" s="1"/>
      <c r="J223" s="58"/>
      <c r="K223" s="42" t="s">
        <v>1244</v>
      </c>
      <c r="L223" s="54"/>
      <c r="M223" s="54"/>
      <c r="N223" s="54"/>
      <c r="O223" s="54"/>
      <c r="P223" s="54"/>
      <c r="Q223" s="175"/>
      <c r="R223" s="175"/>
      <c r="S223" s="30"/>
      <c r="T223" s="30"/>
      <c r="U223" s="42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64"/>
      <c r="AG223" s="63"/>
      <c r="AH223" s="132"/>
      <c r="AI223" s="132"/>
      <c r="AJ223" s="62"/>
      <c r="AK223" s="172"/>
      <c r="AL223" s="45"/>
      <c r="AM223" s="54"/>
      <c r="AN223" s="174"/>
      <c r="AO223" s="174"/>
      <c r="AP223" s="174"/>
      <c r="AQ223" s="173"/>
      <c r="AR223" s="81">
        <f>ROUND(Q224*$AI$20,0)</f>
        <v>512</v>
      </c>
      <c r="AS223" s="10"/>
    </row>
    <row r="224" spans="1:45" ht="14.1" x14ac:dyDescent="0.3">
      <c r="A224" s="7">
        <v>71</v>
      </c>
      <c r="B224" s="27">
        <v>8710</v>
      </c>
      <c r="C224" s="6" t="s">
        <v>3980</v>
      </c>
      <c r="D224" s="106"/>
      <c r="E224" s="107"/>
      <c r="F224" s="108"/>
      <c r="G224" s="39"/>
      <c r="H224" s="1"/>
      <c r="I224" s="1"/>
      <c r="J224" s="58"/>
      <c r="K224" s="59"/>
      <c r="L224" s="119"/>
      <c r="M224" s="119"/>
      <c r="N224" s="119"/>
      <c r="O224" s="119"/>
      <c r="P224" s="119"/>
      <c r="Q224" s="201">
        <f>'26障害児入所施設(基本４)'!$Q$224</f>
        <v>732</v>
      </c>
      <c r="R224" s="201"/>
      <c r="S224" s="1" t="s">
        <v>853</v>
      </c>
      <c r="T224" s="38"/>
      <c r="U224" s="39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71"/>
      <c r="AG224" s="61"/>
      <c r="AH224" s="51"/>
      <c r="AI224" s="51"/>
      <c r="AJ224" s="71"/>
      <c r="AK224" s="202" t="s">
        <v>1387</v>
      </c>
      <c r="AL224" s="140" t="s">
        <v>1220</v>
      </c>
      <c r="AM224" s="44" t="s">
        <v>1217</v>
      </c>
      <c r="AN224" s="135">
        <v>0.7</v>
      </c>
      <c r="AO224" s="135"/>
      <c r="AP224" s="135"/>
      <c r="AQ224" s="137"/>
      <c r="AR224" s="81">
        <f>ROUND(ROUND(Q224*$AI$20,0)*AN224,0)</f>
        <v>358</v>
      </c>
      <c r="AS224" s="10"/>
    </row>
    <row r="225" spans="1:45" ht="14.1" x14ac:dyDescent="0.3">
      <c r="A225" s="7">
        <v>71</v>
      </c>
      <c r="B225" s="27" t="s">
        <v>589</v>
      </c>
      <c r="C225" s="6" t="s">
        <v>3979</v>
      </c>
      <c r="D225" s="106"/>
      <c r="E225" s="107"/>
      <c r="F225" s="108"/>
      <c r="G225" s="39"/>
      <c r="H225" s="1"/>
      <c r="I225" s="1"/>
      <c r="J225" s="38"/>
      <c r="K225" s="39"/>
      <c r="L225" s="1"/>
      <c r="M225" s="1"/>
      <c r="N225" s="1"/>
      <c r="O225" s="1"/>
      <c r="P225" s="1"/>
      <c r="Q225" s="171"/>
      <c r="R225" s="171"/>
      <c r="S225" s="1"/>
      <c r="T225" s="38"/>
      <c r="U225" s="39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106"/>
      <c r="AH225" s="122"/>
      <c r="AI225" s="134"/>
      <c r="AJ225" s="138"/>
      <c r="AK225" s="203"/>
      <c r="AL225" s="40" t="s">
        <v>1219</v>
      </c>
      <c r="AM225" s="46" t="s">
        <v>1217</v>
      </c>
      <c r="AN225" s="128">
        <v>0.5</v>
      </c>
      <c r="AO225" s="135"/>
      <c r="AP225" s="135"/>
      <c r="AQ225" s="137"/>
      <c r="AR225" s="81">
        <f>ROUND(ROUND(Q224*$AI$20,0)*AN225,0)</f>
        <v>256</v>
      </c>
      <c r="AS225" s="10"/>
    </row>
    <row r="226" spans="1:45" ht="14.1" x14ac:dyDescent="0.3">
      <c r="A226" s="7">
        <v>71</v>
      </c>
      <c r="B226" s="27" t="s">
        <v>588</v>
      </c>
      <c r="C226" s="6" t="s">
        <v>3978</v>
      </c>
      <c r="D226" s="106"/>
      <c r="E226" s="107"/>
      <c r="F226" s="108"/>
      <c r="G226" s="39"/>
      <c r="H226" s="1"/>
      <c r="I226" s="1"/>
      <c r="J226" s="38"/>
      <c r="K226" s="39"/>
      <c r="L226" s="1"/>
      <c r="M226" s="1"/>
      <c r="N226" s="1"/>
      <c r="O226" s="1"/>
      <c r="P226" s="1"/>
      <c r="Q226" s="171"/>
      <c r="R226" s="171"/>
      <c r="S226" s="1"/>
      <c r="T226" s="38"/>
      <c r="U226" s="39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71"/>
      <c r="AG226" s="106"/>
      <c r="AH226" s="122"/>
      <c r="AI226" s="134"/>
      <c r="AJ226" s="138"/>
      <c r="AK226" s="140"/>
      <c r="AL226" s="55"/>
      <c r="AM226" s="44"/>
      <c r="AN226" s="135"/>
      <c r="AO226" s="204" t="s">
        <v>1218</v>
      </c>
      <c r="AP226" s="44">
        <v>5</v>
      </c>
      <c r="AQ226" s="161" t="s">
        <v>1385</v>
      </c>
      <c r="AR226" s="81">
        <f>ROUND(Q224*$AI$20,0)-AP226</f>
        <v>507</v>
      </c>
      <c r="AS226" s="10"/>
    </row>
    <row r="227" spans="1:45" ht="14.1" x14ac:dyDescent="0.3">
      <c r="A227" s="7">
        <v>71</v>
      </c>
      <c r="B227" s="27" t="s">
        <v>587</v>
      </c>
      <c r="C227" s="6" t="s">
        <v>3977</v>
      </c>
      <c r="D227" s="106"/>
      <c r="E227" s="107"/>
      <c r="F227" s="108"/>
      <c r="G227" s="39"/>
      <c r="H227" s="1"/>
      <c r="I227" s="1"/>
      <c r="J227" s="38"/>
      <c r="K227" s="39"/>
      <c r="L227" s="1"/>
      <c r="M227" s="1"/>
      <c r="N227" s="1"/>
      <c r="O227" s="1"/>
      <c r="P227" s="1"/>
      <c r="Q227" s="171"/>
      <c r="R227" s="171"/>
      <c r="S227" s="1"/>
      <c r="T227" s="38"/>
      <c r="U227" s="39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71"/>
      <c r="AG227" s="106"/>
      <c r="AH227" s="122"/>
      <c r="AI227" s="134"/>
      <c r="AJ227" s="138"/>
      <c r="AK227" s="202" t="s">
        <v>1387</v>
      </c>
      <c r="AL227" s="140" t="s">
        <v>1220</v>
      </c>
      <c r="AM227" s="44" t="s">
        <v>1217</v>
      </c>
      <c r="AN227" s="135">
        <v>0.7</v>
      </c>
      <c r="AO227" s="205"/>
      <c r="AP227" s="134"/>
      <c r="AQ227" s="138"/>
      <c r="AR227" s="81">
        <f>ROUND(ROUND(Q224*$AI$20,0)*AN227,0)-AP226</f>
        <v>353</v>
      </c>
      <c r="AS227" s="10"/>
    </row>
    <row r="228" spans="1:45" ht="14.1" x14ac:dyDescent="0.3">
      <c r="A228" s="7">
        <v>71</v>
      </c>
      <c r="B228" s="27" t="s">
        <v>586</v>
      </c>
      <c r="C228" s="6" t="s">
        <v>3976</v>
      </c>
      <c r="D228" s="106"/>
      <c r="E228" s="107"/>
      <c r="F228" s="108"/>
      <c r="G228" s="39"/>
      <c r="H228" s="1"/>
      <c r="I228" s="1"/>
      <c r="J228" s="38"/>
      <c r="K228" s="39"/>
      <c r="L228" s="1"/>
      <c r="M228" s="1"/>
      <c r="N228" s="1"/>
      <c r="O228" s="1"/>
      <c r="P228" s="1"/>
      <c r="Q228" s="171"/>
      <c r="R228" s="171"/>
      <c r="S228" s="1"/>
      <c r="T228" s="38"/>
      <c r="U228" s="39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71"/>
      <c r="AG228" s="106"/>
      <c r="AH228" s="122"/>
      <c r="AI228" s="134"/>
      <c r="AJ228" s="138"/>
      <c r="AK228" s="203"/>
      <c r="AL228" s="40" t="s">
        <v>1219</v>
      </c>
      <c r="AM228" s="46" t="s">
        <v>1217</v>
      </c>
      <c r="AN228" s="128">
        <v>0.5</v>
      </c>
      <c r="AO228" s="206"/>
      <c r="AP228" s="127"/>
      <c r="AQ228" s="136"/>
      <c r="AR228" s="81">
        <f>ROUND(ROUND(Q224*$AI$20,0)*AN228,0)-AP226</f>
        <v>251</v>
      </c>
      <c r="AS228" s="10"/>
    </row>
    <row r="229" spans="1:45" ht="14.1" x14ac:dyDescent="0.3">
      <c r="A229" s="7">
        <v>71</v>
      </c>
      <c r="B229" s="27">
        <v>8711</v>
      </c>
      <c r="C229" s="6" t="s">
        <v>3975</v>
      </c>
      <c r="D229" s="106"/>
      <c r="E229" s="107"/>
      <c r="F229" s="108"/>
      <c r="G229" s="39"/>
      <c r="H229" s="1"/>
      <c r="I229" s="1"/>
      <c r="J229" s="58"/>
      <c r="K229" s="59"/>
      <c r="L229" s="119"/>
      <c r="M229" s="119"/>
      <c r="N229" s="119"/>
      <c r="O229" s="119"/>
      <c r="P229" s="119"/>
      <c r="Q229" s="171"/>
      <c r="R229" s="171"/>
      <c r="S229" s="1"/>
      <c r="T229" s="38"/>
      <c r="U229" s="140" t="s">
        <v>1393</v>
      </c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41"/>
      <c r="AG229" s="61"/>
      <c r="AH229" s="51"/>
      <c r="AI229" s="51"/>
      <c r="AJ229" s="71"/>
      <c r="AK229" s="140"/>
      <c r="AL229" s="55"/>
      <c r="AM229" s="44"/>
      <c r="AN229" s="135"/>
      <c r="AO229" s="135"/>
      <c r="AP229" s="135"/>
      <c r="AQ229" s="137"/>
      <c r="AR229" s="81">
        <f>ROUND(ROUND(Q224*AD230,0)*$AI$20,0)</f>
        <v>494</v>
      </c>
      <c r="AS229" s="10"/>
    </row>
    <row r="230" spans="1:45" ht="14.1" x14ac:dyDescent="0.3">
      <c r="A230" s="7">
        <v>71</v>
      </c>
      <c r="B230" s="27">
        <v>8712</v>
      </c>
      <c r="C230" s="6" t="s">
        <v>3974</v>
      </c>
      <c r="D230" s="106"/>
      <c r="E230" s="107"/>
      <c r="F230" s="108"/>
      <c r="G230" s="39"/>
      <c r="H230" s="1"/>
      <c r="I230" s="1"/>
      <c r="J230" s="58"/>
      <c r="K230" s="59"/>
      <c r="L230" s="119"/>
      <c r="M230" s="119"/>
      <c r="N230" s="119"/>
      <c r="O230" s="119"/>
      <c r="P230" s="119"/>
      <c r="Q230" s="171"/>
      <c r="R230" s="171"/>
      <c r="S230" s="1"/>
      <c r="T230" s="38"/>
      <c r="U230" s="61" t="s">
        <v>1391</v>
      </c>
      <c r="V230" s="51"/>
      <c r="W230" s="51"/>
      <c r="X230" s="51"/>
      <c r="Y230" s="51"/>
      <c r="Z230" s="51"/>
      <c r="AA230" s="51"/>
      <c r="AB230" s="51"/>
      <c r="AC230" s="122" t="s">
        <v>1217</v>
      </c>
      <c r="AD230" s="207">
        <v>0.96499999999999997</v>
      </c>
      <c r="AE230" s="207"/>
      <c r="AF230" s="71"/>
      <c r="AG230" s="61"/>
      <c r="AH230" s="51"/>
      <c r="AI230" s="51"/>
      <c r="AJ230" s="71"/>
      <c r="AK230" s="202" t="s">
        <v>1387</v>
      </c>
      <c r="AL230" s="140" t="s">
        <v>1220</v>
      </c>
      <c r="AM230" s="44" t="s">
        <v>1217</v>
      </c>
      <c r="AN230" s="135">
        <v>0.7</v>
      </c>
      <c r="AO230" s="135"/>
      <c r="AP230" s="135"/>
      <c r="AQ230" s="137"/>
      <c r="AR230" s="81">
        <f>ROUND(ROUND(ROUND(Q224*AD230:AD230,0)*$AI$20,0)*AN230,0)</f>
        <v>346</v>
      </c>
      <c r="AS230" s="10"/>
    </row>
    <row r="231" spans="1:45" ht="14.1" x14ac:dyDescent="0.3">
      <c r="A231" s="7">
        <v>71</v>
      </c>
      <c r="B231" s="27" t="s">
        <v>585</v>
      </c>
      <c r="C231" s="6" t="s">
        <v>3973</v>
      </c>
      <c r="D231" s="106"/>
      <c r="E231" s="107"/>
      <c r="F231" s="108"/>
      <c r="G231" s="39"/>
      <c r="H231" s="1"/>
      <c r="I231" s="1"/>
      <c r="J231" s="38"/>
      <c r="K231" s="39"/>
      <c r="L231" s="1"/>
      <c r="M231" s="1"/>
      <c r="N231" s="1"/>
      <c r="O231" s="1"/>
      <c r="P231" s="1"/>
      <c r="Q231" s="171"/>
      <c r="R231" s="171"/>
      <c r="S231" s="1"/>
      <c r="T231" s="38"/>
      <c r="U231" s="39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71"/>
      <c r="AG231" s="106"/>
      <c r="AH231" s="122"/>
      <c r="AI231" s="134"/>
      <c r="AJ231" s="138"/>
      <c r="AK231" s="203"/>
      <c r="AL231" s="40" t="s">
        <v>1219</v>
      </c>
      <c r="AM231" s="46" t="s">
        <v>1217</v>
      </c>
      <c r="AN231" s="128">
        <v>0.5</v>
      </c>
      <c r="AO231" s="135"/>
      <c r="AP231" s="135"/>
      <c r="AQ231" s="137"/>
      <c r="AR231" s="81">
        <f>ROUND(ROUND(ROUND(Q224*AD230,0)*$AI$20,0)*AN231,0)</f>
        <v>247</v>
      </c>
      <c r="AS231" s="10"/>
    </row>
    <row r="232" spans="1:45" ht="14.1" x14ac:dyDescent="0.3">
      <c r="A232" s="7">
        <v>71</v>
      </c>
      <c r="B232" s="27" t="s">
        <v>584</v>
      </c>
      <c r="C232" s="6" t="s">
        <v>3972</v>
      </c>
      <c r="D232" s="106"/>
      <c r="E232" s="107"/>
      <c r="F232" s="108"/>
      <c r="G232" s="39"/>
      <c r="H232" s="1"/>
      <c r="I232" s="1"/>
      <c r="J232" s="38"/>
      <c r="K232" s="39"/>
      <c r="L232" s="1"/>
      <c r="M232" s="1"/>
      <c r="N232" s="1"/>
      <c r="O232" s="1"/>
      <c r="P232" s="1"/>
      <c r="Q232" s="171"/>
      <c r="R232" s="171"/>
      <c r="S232" s="1"/>
      <c r="T232" s="38"/>
      <c r="U232" s="39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71"/>
      <c r="AG232" s="106"/>
      <c r="AH232" s="122"/>
      <c r="AI232" s="134"/>
      <c r="AJ232" s="138"/>
      <c r="AK232" s="140"/>
      <c r="AL232" s="55"/>
      <c r="AM232" s="44"/>
      <c r="AN232" s="135"/>
      <c r="AO232" s="204" t="s">
        <v>1218</v>
      </c>
      <c r="AP232" s="44">
        <v>5</v>
      </c>
      <c r="AQ232" s="161" t="s">
        <v>1385</v>
      </c>
      <c r="AR232" s="81">
        <f>ROUND(ROUND(Q224*AD230,0)*$AI$20,0)-AP232</f>
        <v>489</v>
      </c>
      <c r="AS232" s="10"/>
    </row>
    <row r="233" spans="1:45" ht="14.1" x14ac:dyDescent="0.3">
      <c r="A233" s="7">
        <v>71</v>
      </c>
      <c r="B233" s="27" t="s">
        <v>583</v>
      </c>
      <c r="C233" s="6" t="s">
        <v>3971</v>
      </c>
      <c r="D233" s="106"/>
      <c r="E233" s="107"/>
      <c r="F233" s="108"/>
      <c r="G233" s="39"/>
      <c r="H233" s="1"/>
      <c r="I233" s="1"/>
      <c r="J233" s="38"/>
      <c r="K233" s="39"/>
      <c r="L233" s="1"/>
      <c r="M233" s="1"/>
      <c r="N233" s="1"/>
      <c r="O233" s="1"/>
      <c r="P233" s="1"/>
      <c r="Q233" s="171"/>
      <c r="R233" s="171"/>
      <c r="S233" s="1"/>
      <c r="T233" s="38"/>
      <c r="U233" s="39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1"/>
      <c r="AG233" s="106"/>
      <c r="AH233" s="122"/>
      <c r="AI233" s="134"/>
      <c r="AJ233" s="138"/>
      <c r="AK233" s="202" t="s">
        <v>1387</v>
      </c>
      <c r="AL233" s="140" t="s">
        <v>1220</v>
      </c>
      <c r="AM233" s="44" t="s">
        <v>1217</v>
      </c>
      <c r="AN233" s="135">
        <v>0.7</v>
      </c>
      <c r="AO233" s="205"/>
      <c r="AP233" s="134"/>
      <c r="AQ233" s="138"/>
      <c r="AR233" s="81">
        <f>ROUND(ROUND(ROUND(Q224*AD230,0)*$AI$20,0)*AN233,0)-AP232</f>
        <v>341</v>
      </c>
      <c r="AS233" s="10"/>
    </row>
    <row r="234" spans="1:45" ht="14.1" x14ac:dyDescent="0.3">
      <c r="A234" s="7">
        <v>71</v>
      </c>
      <c r="B234" s="27" t="s">
        <v>582</v>
      </c>
      <c r="C234" s="6" t="s">
        <v>3970</v>
      </c>
      <c r="D234" s="106"/>
      <c r="E234" s="107"/>
      <c r="F234" s="108"/>
      <c r="G234" s="37"/>
      <c r="H234" s="4"/>
      <c r="I234" s="4"/>
      <c r="J234" s="17"/>
      <c r="K234" s="37"/>
      <c r="L234" s="4"/>
      <c r="M234" s="4"/>
      <c r="N234" s="4"/>
      <c r="O234" s="4"/>
      <c r="P234" s="4"/>
      <c r="Q234" s="170"/>
      <c r="R234" s="170"/>
      <c r="S234" s="4"/>
      <c r="T234" s="17"/>
      <c r="U234" s="37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39"/>
      <c r="AG234" s="106"/>
      <c r="AH234" s="122"/>
      <c r="AI234" s="134"/>
      <c r="AJ234" s="138"/>
      <c r="AK234" s="203"/>
      <c r="AL234" s="40" t="s">
        <v>1219</v>
      </c>
      <c r="AM234" s="46" t="s">
        <v>1217</v>
      </c>
      <c r="AN234" s="128">
        <v>0.5</v>
      </c>
      <c r="AO234" s="206"/>
      <c r="AP234" s="127"/>
      <c r="AQ234" s="136"/>
      <c r="AR234" s="81">
        <f>ROUND(ROUND(ROUND(Q224*AD230,0)*$AI$20,0)*AN234,0)-AP232</f>
        <v>242</v>
      </c>
      <c r="AS234" s="10"/>
    </row>
    <row r="235" spans="1:45" ht="14.1" x14ac:dyDescent="0.3">
      <c r="A235" s="7">
        <v>71</v>
      </c>
      <c r="B235" s="27">
        <v>8721</v>
      </c>
      <c r="C235" s="6" t="s">
        <v>3969</v>
      </c>
      <c r="D235" s="106"/>
      <c r="E235" s="107"/>
      <c r="F235" s="108"/>
      <c r="G235" s="195" t="s">
        <v>1282</v>
      </c>
      <c r="H235" s="196"/>
      <c r="I235" s="196"/>
      <c r="J235" s="197"/>
      <c r="K235" s="42" t="s">
        <v>1274</v>
      </c>
      <c r="L235" s="54"/>
      <c r="M235" s="54"/>
      <c r="N235" s="54"/>
      <c r="O235" s="54"/>
      <c r="P235" s="54"/>
      <c r="Q235" s="176"/>
      <c r="R235" s="176"/>
      <c r="S235" s="30"/>
      <c r="T235" s="43"/>
      <c r="U235" s="42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64"/>
      <c r="AG235" s="63"/>
      <c r="AH235" s="132"/>
      <c r="AI235" s="132"/>
      <c r="AJ235" s="62"/>
      <c r="AK235" s="172"/>
      <c r="AL235" s="45"/>
      <c r="AM235" s="54"/>
      <c r="AN235" s="174"/>
      <c r="AO235" s="174"/>
      <c r="AP235" s="174"/>
      <c r="AQ235" s="173"/>
      <c r="AR235" s="81">
        <f>ROUND(Q236*$AI$20,0)</f>
        <v>452</v>
      </c>
      <c r="AS235" s="10"/>
    </row>
    <row r="236" spans="1:45" ht="14.1" x14ac:dyDescent="0.3">
      <c r="A236" s="7">
        <v>71</v>
      </c>
      <c r="B236" s="27">
        <v>8722</v>
      </c>
      <c r="C236" s="6" t="s">
        <v>3968</v>
      </c>
      <c r="D236" s="106"/>
      <c r="E236" s="107"/>
      <c r="F236" s="108"/>
      <c r="G236" s="198"/>
      <c r="H236" s="199"/>
      <c r="I236" s="199"/>
      <c r="J236" s="200"/>
      <c r="K236" s="59"/>
      <c r="L236" s="119"/>
      <c r="M236" s="119"/>
      <c r="N236" s="119"/>
      <c r="O236" s="119"/>
      <c r="P236" s="119"/>
      <c r="Q236" s="201">
        <f>'26障害児入所施設(基本４)'!$Q$236</f>
        <v>645</v>
      </c>
      <c r="R236" s="201"/>
      <c r="S236" s="1" t="s">
        <v>853</v>
      </c>
      <c r="T236" s="38"/>
      <c r="U236" s="39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71"/>
      <c r="AG236" s="61"/>
      <c r="AH236" s="51"/>
      <c r="AI236" s="51"/>
      <c r="AJ236" s="71"/>
      <c r="AK236" s="202" t="s">
        <v>1387</v>
      </c>
      <c r="AL236" s="140" t="s">
        <v>1220</v>
      </c>
      <c r="AM236" s="44" t="s">
        <v>1217</v>
      </c>
      <c r="AN236" s="135">
        <v>0.7</v>
      </c>
      <c r="AO236" s="135"/>
      <c r="AP236" s="135"/>
      <c r="AQ236" s="137"/>
      <c r="AR236" s="81">
        <f>ROUND(ROUND(Q236*$AI$20,0)*AN236,0)</f>
        <v>316</v>
      </c>
      <c r="AS236" s="10"/>
    </row>
    <row r="237" spans="1:45" ht="14.1" x14ac:dyDescent="0.3">
      <c r="A237" s="7">
        <v>71</v>
      </c>
      <c r="B237" s="27" t="s">
        <v>581</v>
      </c>
      <c r="C237" s="6" t="s">
        <v>3967</v>
      </c>
      <c r="D237" s="106"/>
      <c r="E237" s="107"/>
      <c r="F237" s="108"/>
      <c r="G237" s="198"/>
      <c r="H237" s="199"/>
      <c r="I237" s="199"/>
      <c r="J237" s="200"/>
      <c r="K237" s="39"/>
      <c r="L237" s="1"/>
      <c r="M237" s="1"/>
      <c r="N237" s="1"/>
      <c r="O237" s="1"/>
      <c r="P237" s="1"/>
      <c r="Q237" s="171"/>
      <c r="R237" s="171"/>
      <c r="S237" s="1"/>
      <c r="T237" s="38"/>
      <c r="U237" s="39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71"/>
      <c r="AG237" s="106"/>
      <c r="AH237" s="122"/>
      <c r="AI237" s="134"/>
      <c r="AJ237" s="138"/>
      <c r="AK237" s="203"/>
      <c r="AL237" s="40" t="s">
        <v>1219</v>
      </c>
      <c r="AM237" s="46" t="s">
        <v>1217</v>
      </c>
      <c r="AN237" s="128">
        <v>0.5</v>
      </c>
      <c r="AO237" s="135"/>
      <c r="AP237" s="135"/>
      <c r="AQ237" s="137"/>
      <c r="AR237" s="81">
        <f>ROUND(ROUND(Q236*$AI$20,0)*AN237,0)</f>
        <v>226</v>
      </c>
      <c r="AS237" s="10"/>
    </row>
    <row r="238" spans="1:45" ht="14.1" x14ac:dyDescent="0.3">
      <c r="A238" s="7">
        <v>71</v>
      </c>
      <c r="B238" s="27" t="s">
        <v>580</v>
      </c>
      <c r="C238" s="6" t="s">
        <v>3966</v>
      </c>
      <c r="D238" s="106"/>
      <c r="E238" s="107"/>
      <c r="F238" s="108"/>
      <c r="G238" s="198"/>
      <c r="H238" s="199"/>
      <c r="I238" s="199"/>
      <c r="J238" s="200"/>
      <c r="K238" s="39"/>
      <c r="L238" s="1"/>
      <c r="M238" s="1"/>
      <c r="N238" s="1"/>
      <c r="O238" s="1"/>
      <c r="P238" s="1"/>
      <c r="Q238" s="171"/>
      <c r="R238" s="171"/>
      <c r="S238" s="1"/>
      <c r="T238" s="38"/>
      <c r="U238" s="39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71"/>
      <c r="AG238" s="106"/>
      <c r="AH238" s="122"/>
      <c r="AI238" s="134"/>
      <c r="AJ238" s="138"/>
      <c r="AK238" s="140"/>
      <c r="AL238" s="55"/>
      <c r="AM238" s="44"/>
      <c r="AN238" s="135"/>
      <c r="AO238" s="204" t="s">
        <v>1218</v>
      </c>
      <c r="AP238" s="44">
        <v>5</v>
      </c>
      <c r="AQ238" s="161" t="s">
        <v>1385</v>
      </c>
      <c r="AR238" s="81">
        <f>ROUND(Q236*$AI$20,0)-AP238</f>
        <v>447</v>
      </c>
      <c r="AS238" s="10"/>
    </row>
    <row r="239" spans="1:45" ht="14.1" x14ac:dyDescent="0.3">
      <c r="A239" s="7">
        <v>71</v>
      </c>
      <c r="B239" s="27" t="s">
        <v>579</v>
      </c>
      <c r="C239" s="6" t="s">
        <v>3965</v>
      </c>
      <c r="D239" s="106"/>
      <c r="E239" s="107"/>
      <c r="F239" s="108"/>
      <c r="G239" s="198"/>
      <c r="H239" s="199"/>
      <c r="I239" s="199"/>
      <c r="J239" s="200"/>
      <c r="K239" s="39"/>
      <c r="L239" s="1"/>
      <c r="M239" s="1"/>
      <c r="N239" s="1"/>
      <c r="O239" s="1"/>
      <c r="P239" s="1"/>
      <c r="Q239" s="171"/>
      <c r="R239" s="171"/>
      <c r="S239" s="1"/>
      <c r="T239" s="38"/>
      <c r="U239" s="39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71"/>
      <c r="AG239" s="106"/>
      <c r="AH239" s="122"/>
      <c r="AI239" s="134"/>
      <c r="AJ239" s="138"/>
      <c r="AK239" s="202" t="s">
        <v>1387</v>
      </c>
      <c r="AL239" s="140" t="s">
        <v>1220</v>
      </c>
      <c r="AM239" s="44" t="s">
        <v>1217</v>
      </c>
      <c r="AN239" s="135">
        <v>0.7</v>
      </c>
      <c r="AO239" s="205"/>
      <c r="AP239" s="134"/>
      <c r="AQ239" s="138"/>
      <c r="AR239" s="81">
        <f>ROUND(ROUND(Q236*$AI$20,0)*AN239,0)-AP238</f>
        <v>311</v>
      </c>
      <c r="AS239" s="10"/>
    </row>
    <row r="240" spans="1:45" ht="14.1" x14ac:dyDescent="0.3">
      <c r="A240" s="7">
        <v>71</v>
      </c>
      <c r="B240" s="27" t="s">
        <v>578</v>
      </c>
      <c r="C240" s="6" t="s">
        <v>3964</v>
      </c>
      <c r="D240" s="106"/>
      <c r="E240" s="107"/>
      <c r="F240" s="108"/>
      <c r="G240" s="198"/>
      <c r="H240" s="199"/>
      <c r="I240" s="199"/>
      <c r="J240" s="200"/>
      <c r="K240" s="39"/>
      <c r="L240" s="1"/>
      <c r="M240" s="1"/>
      <c r="N240" s="1"/>
      <c r="O240" s="1"/>
      <c r="P240" s="1"/>
      <c r="Q240" s="171"/>
      <c r="R240" s="171"/>
      <c r="S240" s="1"/>
      <c r="T240" s="38"/>
      <c r="U240" s="37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139"/>
      <c r="AG240" s="106"/>
      <c r="AH240" s="122"/>
      <c r="AI240" s="134"/>
      <c r="AJ240" s="138"/>
      <c r="AK240" s="203"/>
      <c r="AL240" s="40" t="s">
        <v>1219</v>
      </c>
      <c r="AM240" s="46" t="s">
        <v>1217</v>
      </c>
      <c r="AN240" s="128">
        <v>0.5</v>
      </c>
      <c r="AO240" s="206"/>
      <c r="AP240" s="127"/>
      <c r="AQ240" s="136"/>
      <c r="AR240" s="81">
        <f>ROUND(ROUND(Q236*$AI$20,0)*AN240,0)-AP238</f>
        <v>221</v>
      </c>
      <c r="AS240" s="10"/>
    </row>
    <row r="241" spans="1:45" ht="14.1" x14ac:dyDescent="0.3">
      <c r="A241" s="7">
        <v>71</v>
      </c>
      <c r="B241" s="27">
        <v>8723</v>
      </c>
      <c r="C241" s="6" t="s">
        <v>3963</v>
      </c>
      <c r="D241" s="106"/>
      <c r="E241" s="107"/>
      <c r="F241" s="108"/>
      <c r="G241" s="198"/>
      <c r="H241" s="199"/>
      <c r="I241" s="199"/>
      <c r="J241" s="200"/>
      <c r="K241" s="39"/>
      <c r="L241" s="1"/>
      <c r="M241" s="1"/>
      <c r="N241" s="1"/>
      <c r="O241" s="1"/>
      <c r="P241" s="1"/>
      <c r="Q241" s="177"/>
      <c r="R241" s="177"/>
      <c r="S241" s="119"/>
      <c r="T241" s="38"/>
      <c r="U241" s="61" t="s">
        <v>1393</v>
      </c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71"/>
      <c r="AG241" s="61"/>
      <c r="AH241" s="51"/>
      <c r="AI241" s="51"/>
      <c r="AJ241" s="71"/>
      <c r="AK241" s="140"/>
      <c r="AL241" s="55"/>
      <c r="AM241" s="44"/>
      <c r="AN241" s="135"/>
      <c r="AO241" s="135"/>
      <c r="AP241" s="135"/>
      <c r="AQ241" s="137"/>
      <c r="AR241" s="81">
        <f>ROUND(ROUND(Q236*AD242,0)*$AI$20,0)</f>
        <v>435</v>
      </c>
      <c r="AS241" s="10"/>
    </row>
    <row r="242" spans="1:45" ht="14.1" x14ac:dyDescent="0.3">
      <c r="A242" s="7">
        <v>71</v>
      </c>
      <c r="B242" s="27">
        <v>8724</v>
      </c>
      <c r="C242" s="6" t="s">
        <v>3962</v>
      </c>
      <c r="D242" s="106"/>
      <c r="E242" s="107"/>
      <c r="F242" s="108"/>
      <c r="G242" s="39"/>
      <c r="H242" s="1"/>
      <c r="I242" s="1"/>
      <c r="J242" s="38"/>
      <c r="K242" s="59"/>
      <c r="L242" s="119"/>
      <c r="M242" s="119"/>
      <c r="N242" s="119"/>
      <c r="O242" s="119"/>
      <c r="P242" s="1"/>
      <c r="Q242" s="177"/>
      <c r="R242" s="177"/>
      <c r="S242" s="119"/>
      <c r="T242" s="38"/>
      <c r="U242" s="61" t="s">
        <v>1391</v>
      </c>
      <c r="V242" s="51"/>
      <c r="W242" s="51"/>
      <c r="X242" s="51"/>
      <c r="Y242" s="51"/>
      <c r="Z242" s="51"/>
      <c r="AA242" s="51"/>
      <c r="AB242" s="51"/>
      <c r="AC242" s="122" t="s">
        <v>1217</v>
      </c>
      <c r="AD242" s="207">
        <v>0.96499999999999997</v>
      </c>
      <c r="AE242" s="207"/>
      <c r="AF242" s="71"/>
      <c r="AG242" s="61"/>
      <c r="AH242" s="51"/>
      <c r="AI242" s="51"/>
      <c r="AJ242" s="71"/>
      <c r="AK242" s="202" t="s">
        <v>1387</v>
      </c>
      <c r="AL242" s="140" t="s">
        <v>1220</v>
      </c>
      <c r="AM242" s="44" t="s">
        <v>1217</v>
      </c>
      <c r="AN242" s="135">
        <v>0.7</v>
      </c>
      <c r="AO242" s="135"/>
      <c r="AP242" s="135"/>
      <c r="AQ242" s="137"/>
      <c r="AR242" s="81">
        <f>ROUND(ROUND(ROUND(Q236*AD242:AD242,0)*$AI$20,0)*AN242,0)</f>
        <v>305</v>
      </c>
      <c r="AS242" s="10"/>
    </row>
    <row r="243" spans="1:45" ht="14.1" x14ac:dyDescent="0.3">
      <c r="A243" s="7">
        <v>71</v>
      </c>
      <c r="B243" s="27" t="s">
        <v>577</v>
      </c>
      <c r="C243" s="6" t="s">
        <v>3961</v>
      </c>
      <c r="D243" s="106"/>
      <c r="E243" s="107"/>
      <c r="F243" s="108"/>
      <c r="G243" s="39"/>
      <c r="H243" s="1"/>
      <c r="I243" s="1"/>
      <c r="J243" s="38"/>
      <c r="K243" s="39"/>
      <c r="L243" s="1"/>
      <c r="M243" s="1"/>
      <c r="N243" s="1"/>
      <c r="O243" s="1"/>
      <c r="P243" s="1"/>
      <c r="Q243" s="171"/>
      <c r="R243" s="171"/>
      <c r="S243" s="1"/>
      <c r="T243" s="38"/>
      <c r="U243" s="39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71"/>
      <c r="AG243" s="106"/>
      <c r="AH243" s="122"/>
      <c r="AI243" s="134"/>
      <c r="AJ243" s="138"/>
      <c r="AK243" s="203"/>
      <c r="AL243" s="40" t="s">
        <v>1219</v>
      </c>
      <c r="AM243" s="46" t="s">
        <v>1217</v>
      </c>
      <c r="AN243" s="128">
        <v>0.5</v>
      </c>
      <c r="AO243" s="135"/>
      <c r="AP243" s="135"/>
      <c r="AQ243" s="137"/>
      <c r="AR243" s="81">
        <f>ROUND(ROUND(ROUND(Q236*AD242,0)*$AI$20,0)*AN243,0)</f>
        <v>218</v>
      </c>
      <c r="AS243" s="10"/>
    </row>
    <row r="244" spans="1:45" ht="14.1" x14ac:dyDescent="0.3">
      <c r="A244" s="7">
        <v>71</v>
      </c>
      <c r="B244" s="27" t="s">
        <v>576</v>
      </c>
      <c r="C244" s="6" t="s">
        <v>3960</v>
      </c>
      <c r="D244" s="106"/>
      <c r="E244" s="107"/>
      <c r="F244" s="108"/>
      <c r="G244" s="39"/>
      <c r="H244" s="1"/>
      <c r="I244" s="1"/>
      <c r="J244" s="38"/>
      <c r="K244" s="39"/>
      <c r="L244" s="1"/>
      <c r="M244" s="1"/>
      <c r="N244" s="1"/>
      <c r="O244" s="1"/>
      <c r="P244" s="1"/>
      <c r="Q244" s="171"/>
      <c r="R244" s="171"/>
      <c r="S244" s="1"/>
      <c r="T244" s="38"/>
      <c r="U244" s="39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1"/>
      <c r="AG244" s="106"/>
      <c r="AH244" s="122"/>
      <c r="AI244" s="134"/>
      <c r="AJ244" s="138"/>
      <c r="AK244" s="140"/>
      <c r="AL244" s="55"/>
      <c r="AM244" s="44"/>
      <c r="AN244" s="135"/>
      <c r="AO244" s="204" t="s">
        <v>1218</v>
      </c>
      <c r="AP244" s="44">
        <v>5</v>
      </c>
      <c r="AQ244" s="161" t="s">
        <v>1385</v>
      </c>
      <c r="AR244" s="81">
        <f>ROUND(ROUND(Q236*AD242,0)*$AI$20,0)-AP244</f>
        <v>430</v>
      </c>
      <c r="AS244" s="10"/>
    </row>
    <row r="245" spans="1:45" ht="14.1" x14ac:dyDescent="0.3">
      <c r="A245" s="7">
        <v>71</v>
      </c>
      <c r="B245" s="27" t="s">
        <v>575</v>
      </c>
      <c r="C245" s="6" t="s">
        <v>3959</v>
      </c>
      <c r="D245" s="106"/>
      <c r="E245" s="107"/>
      <c r="F245" s="108"/>
      <c r="G245" s="39"/>
      <c r="H245" s="1"/>
      <c r="I245" s="1"/>
      <c r="J245" s="38"/>
      <c r="K245" s="39"/>
      <c r="L245" s="1"/>
      <c r="M245" s="1"/>
      <c r="N245" s="1"/>
      <c r="O245" s="1"/>
      <c r="P245" s="1"/>
      <c r="Q245" s="171"/>
      <c r="R245" s="171"/>
      <c r="S245" s="1"/>
      <c r="T245" s="38"/>
      <c r="U245" s="39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71"/>
      <c r="AG245" s="106"/>
      <c r="AH245" s="122"/>
      <c r="AI245" s="134"/>
      <c r="AJ245" s="138"/>
      <c r="AK245" s="202" t="s">
        <v>1387</v>
      </c>
      <c r="AL245" s="140" t="s">
        <v>1220</v>
      </c>
      <c r="AM245" s="44" t="s">
        <v>1217</v>
      </c>
      <c r="AN245" s="135">
        <v>0.7</v>
      </c>
      <c r="AO245" s="205"/>
      <c r="AP245" s="134"/>
      <c r="AQ245" s="138"/>
      <c r="AR245" s="81">
        <f>ROUND(ROUND(ROUND(Q236*AD242,0)*$AI$20,0)*AN245,0)-AP244</f>
        <v>300</v>
      </c>
      <c r="AS245" s="10"/>
    </row>
    <row r="246" spans="1:45" ht="14.1" x14ac:dyDescent="0.3">
      <c r="A246" s="7">
        <v>71</v>
      </c>
      <c r="B246" s="27" t="s">
        <v>574</v>
      </c>
      <c r="C246" s="6" t="s">
        <v>3958</v>
      </c>
      <c r="D246" s="106"/>
      <c r="E246" s="107"/>
      <c r="F246" s="108"/>
      <c r="G246" s="39"/>
      <c r="H246" s="1"/>
      <c r="I246" s="1"/>
      <c r="J246" s="38"/>
      <c r="K246" s="37"/>
      <c r="L246" s="4"/>
      <c r="M246" s="4"/>
      <c r="N246" s="4"/>
      <c r="O246" s="4"/>
      <c r="P246" s="4"/>
      <c r="Q246" s="170"/>
      <c r="R246" s="170"/>
      <c r="S246" s="4"/>
      <c r="T246" s="17"/>
      <c r="U246" s="37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139"/>
      <c r="AG246" s="106"/>
      <c r="AH246" s="122"/>
      <c r="AI246" s="134"/>
      <c r="AJ246" s="138"/>
      <c r="AK246" s="203"/>
      <c r="AL246" s="40" t="s">
        <v>1219</v>
      </c>
      <c r="AM246" s="46" t="s">
        <v>1217</v>
      </c>
      <c r="AN246" s="128">
        <v>0.5</v>
      </c>
      <c r="AO246" s="206"/>
      <c r="AP246" s="127"/>
      <c r="AQ246" s="136"/>
      <c r="AR246" s="90">
        <f>ROUND(ROUND(ROUND(Q236*AD242,0)*$AI$20,0)*AN246,0)-AP244</f>
        <v>213</v>
      </c>
      <c r="AS246" s="10"/>
    </row>
    <row r="247" spans="1:45" ht="14.1" x14ac:dyDescent="0.3">
      <c r="A247" s="7">
        <v>71</v>
      </c>
      <c r="B247" s="27">
        <v>8725</v>
      </c>
      <c r="C247" s="6" t="s">
        <v>3957</v>
      </c>
      <c r="D247" s="106"/>
      <c r="E247" s="107"/>
      <c r="F247" s="108"/>
      <c r="G247" s="39"/>
      <c r="H247" s="1"/>
      <c r="I247" s="1"/>
      <c r="J247" s="58"/>
      <c r="K247" s="1" t="s">
        <v>1273</v>
      </c>
      <c r="L247" s="119"/>
      <c r="M247" s="119"/>
      <c r="N247" s="119"/>
      <c r="O247" s="119"/>
      <c r="P247" s="119"/>
      <c r="Q247" s="177"/>
      <c r="R247" s="177"/>
      <c r="S247" s="1"/>
      <c r="T247" s="38"/>
      <c r="U247" s="39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62"/>
      <c r="AG247" s="63"/>
      <c r="AH247" s="132"/>
      <c r="AI247" s="132"/>
      <c r="AJ247" s="62"/>
      <c r="AK247" s="172"/>
      <c r="AL247" s="45"/>
      <c r="AM247" s="54"/>
      <c r="AN247" s="174"/>
      <c r="AO247" s="174"/>
      <c r="AP247" s="174"/>
      <c r="AQ247" s="173"/>
      <c r="AR247" s="81">
        <f>ROUND(Q248*$AI$20,0)</f>
        <v>452</v>
      </c>
      <c r="AS247" s="10"/>
    </row>
    <row r="248" spans="1:45" ht="14.1" x14ac:dyDescent="0.3">
      <c r="A248" s="7">
        <v>71</v>
      </c>
      <c r="B248" s="27">
        <v>8726</v>
      </c>
      <c r="C248" s="6" t="s">
        <v>3956</v>
      </c>
      <c r="D248" s="106"/>
      <c r="E248" s="107"/>
      <c r="F248" s="108"/>
      <c r="G248" s="39"/>
      <c r="H248" s="1"/>
      <c r="I248" s="1"/>
      <c r="J248" s="58"/>
      <c r="K248" s="59"/>
      <c r="L248" s="119"/>
      <c r="M248" s="119"/>
      <c r="N248" s="119"/>
      <c r="O248" s="119"/>
      <c r="P248" s="119"/>
      <c r="Q248" s="201">
        <f>'26障害児入所施設(基本４)'!$Q$248</f>
        <v>645</v>
      </c>
      <c r="R248" s="201"/>
      <c r="S248" s="1" t="s">
        <v>853</v>
      </c>
      <c r="T248" s="38"/>
      <c r="U248" s="39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71"/>
      <c r="AG248" s="61"/>
      <c r="AH248" s="51"/>
      <c r="AI248" s="51"/>
      <c r="AJ248" s="71"/>
      <c r="AK248" s="202" t="s">
        <v>1387</v>
      </c>
      <c r="AL248" s="140" t="s">
        <v>1220</v>
      </c>
      <c r="AM248" s="44" t="s">
        <v>1217</v>
      </c>
      <c r="AN248" s="135">
        <v>0.7</v>
      </c>
      <c r="AO248" s="135"/>
      <c r="AP248" s="135"/>
      <c r="AQ248" s="137"/>
      <c r="AR248" s="81">
        <f>ROUND(ROUND(Q248*$AI$20,0)*AN248,0)</f>
        <v>316</v>
      </c>
      <c r="AS248" s="10"/>
    </row>
    <row r="249" spans="1:45" ht="14.1" x14ac:dyDescent="0.3">
      <c r="A249" s="7">
        <v>71</v>
      </c>
      <c r="B249" s="27" t="s">
        <v>573</v>
      </c>
      <c r="C249" s="6" t="s">
        <v>3955</v>
      </c>
      <c r="D249" s="106"/>
      <c r="E249" s="107"/>
      <c r="F249" s="108"/>
      <c r="G249" s="39"/>
      <c r="H249" s="1"/>
      <c r="I249" s="1"/>
      <c r="J249" s="38"/>
      <c r="K249" s="39"/>
      <c r="L249" s="1"/>
      <c r="M249" s="1"/>
      <c r="N249" s="1"/>
      <c r="O249" s="1"/>
      <c r="P249" s="1"/>
      <c r="Q249" s="171"/>
      <c r="R249" s="171"/>
      <c r="S249" s="1"/>
      <c r="T249" s="38"/>
      <c r="U249" s="39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71"/>
      <c r="AG249" s="106"/>
      <c r="AH249" s="122"/>
      <c r="AI249" s="134"/>
      <c r="AJ249" s="138"/>
      <c r="AK249" s="203"/>
      <c r="AL249" s="40" t="s">
        <v>1219</v>
      </c>
      <c r="AM249" s="46" t="s">
        <v>1217</v>
      </c>
      <c r="AN249" s="128">
        <v>0.5</v>
      </c>
      <c r="AO249" s="135"/>
      <c r="AP249" s="135"/>
      <c r="AQ249" s="137"/>
      <c r="AR249" s="81">
        <f>ROUND(ROUND(Q248*$AI$20,0)*AN249,0)</f>
        <v>226</v>
      </c>
      <c r="AS249" s="10"/>
    </row>
    <row r="250" spans="1:45" ht="14.1" x14ac:dyDescent="0.3">
      <c r="A250" s="7">
        <v>71</v>
      </c>
      <c r="B250" s="27" t="s">
        <v>572</v>
      </c>
      <c r="C250" s="6" t="s">
        <v>3954</v>
      </c>
      <c r="D250" s="106"/>
      <c r="E250" s="107"/>
      <c r="F250" s="108"/>
      <c r="G250" s="39"/>
      <c r="H250" s="1"/>
      <c r="I250" s="1"/>
      <c r="J250" s="38"/>
      <c r="K250" s="39"/>
      <c r="L250" s="1"/>
      <c r="M250" s="1"/>
      <c r="N250" s="1"/>
      <c r="O250" s="1"/>
      <c r="P250" s="1"/>
      <c r="Q250" s="171"/>
      <c r="R250" s="171"/>
      <c r="S250" s="1"/>
      <c r="T250" s="38"/>
      <c r="U250" s="39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71"/>
      <c r="AG250" s="106"/>
      <c r="AH250" s="122"/>
      <c r="AI250" s="134"/>
      <c r="AJ250" s="138"/>
      <c r="AK250" s="140"/>
      <c r="AL250" s="55"/>
      <c r="AM250" s="44"/>
      <c r="AN250" s="135"/>
      <c r="AO250" s="209" t="s">
        <v>1218</v>
      </c>
      <c r="AP250" s="44">
        <v>5</v>
      </c>
      <c r="AQ250" s="161" t="s">
        <v>1385</v>
      </c>
      <c r="AR250" s="81">
        <f>ROUND(Q248*$AI$20,0)-AP250</f>
        <v>447</v>
      </c>
      <c r="AS250" s="10"/>
    </row>
    <row r="251" spans="1:45" ht="14.1" x14ac:dyDescent="0.3">
      <c r="A251" s="7">
        <v>71</v>
      </c>
      <c r="B251" s="27" t="s">
        <v>571</v>
      </c>
      <c r="C251" s="6" t="s">
        <v>3953</v>
      </c>
      <c r="D251" s="106"/>
      <c r="E251" s="107"/>
      <c r="F251" s="108"/>
      <c r="G251" s="39"/>
      <c r="H251" s="1"/>
      <c r="I251" s="1"/>
      <c r="J251" s="38"/>
      <c r="K251" s="39"/>
      <c r="L251" s="1"/>
      <c r="M251" s="1"/>
      <c r="N251" s="1"/>
      <c r="O251" s="1"/>
      <c r="P251" s="1"/>
      <c r="Q251" s="171"/>
      <c r="R251" s="171"/>
      <c r="S251" s="1"/>
      <c r="T251" s="38"/>
      <c r="U251" s="39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71"/>
      <c r="AG251" s="106"/>
      <c r="AH251" s="122"/>
      <c r="AI251" s="134"/>
      <c r="AJ251" s="138"/>
      <c r="AK251" s="202" t="s">
        <v>1387</v>
      </c>
      <c r="AL251" s="140" t="s">
        <v>1220</v>
      </c>
      <c r="AM251" s="44" t="s">
        <v>1217</v>
      </c>
      <c r="AN251" s="135">
        <v>0.7</v>
      </c>
      <c r="AO251" s="210"/>
      <c r="AP251" s="134"/>
      <c r="AQ251" s="138"/>
      <c r="AR251" s="81">
        <f>ROUND(ROUND(Q248*$AI$20,0)*AN251,0)-AP250</f>
        <v>311</v>
      </c>
      <c r="AS251" s="10"/>
    </row>
    <row r="252" spans="1:45" ht="14.1" x14ac:dyDescent="0.3">
      <c r="A252" s="7">
        <v>71</v>
      </c>
      <c r="B252" s="27" t="s">
        <v>570</v>
      </c>
      <c r="C252" s="6" t="s">
        <v>3952</v>
      </c>
      <c r="D252" s="106"/>
      <c r="E252" s="107"/>
      <c r="F252" s="108"/>
      <c r="G252" s="39"/>
      <c r="H252" s="1"/>
      <c r="I252" s="1"/>
      <c r="J252" s="38"/>
      <c r="K252" s="39"/>
      <c r="L252" s="1"/>
      <c r="M252" s="1"/>
      <c r="N252" s="1"/>
      <c r="O252" s="1"/>
      <c r="P252" s="1"/>
      <c r="Q252" s="171"/>
      <c r="R252" s="171"/>
      <c r="S252" s="1"/>
      <c r="T252" s="38"/>
      <c r="U252" s="39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71"/>
      <c r="AG252" s="106"/>
      <c r="AH252" s="122"/>
      <c r="AI252" s="134"/>
      <c r="AJ252" s="138"/>
      <c r="AK252" s="203"/>
      <c r="AL252" s="40" t="s">
        <v>1219</v>
      </c>
      <c r="AM252" s="46" t="s">
        <v>1217</v>
      </c>
      <c r="AN252" s="128">
        <v>0.5</v>
      </c>
      <c r="AO252" s="211"/>
      <c r="AP252" s="127"/>
      <c r="AQ252" s="136"/>
      <c r="AR252" s="81">
        <f>ROUND(ROUND(Q248*$AI$20,0)*AN252,0)-AP250</f>
        <v>221</v>
      </c>
      <c r="AS252" s="10"/>
    </row>
    <row r="253" spans="1:45" ht="14.1" x14ac:dyDescent="0.3">
      <c r="A253" s="7">
        <v>71</v>
      </c>
      <c r="B253" s="27">
        <v>8727</v>
      </c>
      <c r="C253" s="6" t="s">
        <v>3951</v>
      </c>
      <c r="D253" s="106"/>
      <c r="E253" s="107"/>
      <c r="F253" s="108"/>
      <c r="G253" s="39"/>
      <c r="H253" s="1"/>
      <c r="I253" s="1"/>
      <c r="J253" s="58"/>
      <c r="K253" s="59"/>
      <c r="L253" s="119"/>
      <c r="M253" s="119"/>
      <c r="N253" s="119"/>
      <c r="O253" s="119"/>
      <c r="P253" s="119"/>
      <c r="Q253" s="171"/>
      <c r="R253" s="171"/>
      <c r="S253" s="1"/>
      <c r="T253" s="38"/>
      <c r="U253" s="140" t="s">
        <v>1393</v>
      </c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141"/>
      <c r="AG253" s="61"/>
      <c r="AH253" s="51"/>
      <c r="AI253" s="51"/>
      <c r="AJ253" s="71"/>
      <c r="AK253" s="140"/>
      <c r="AL253" s="55"/>
      <c r="AM253" s="44"/>
      <c r="AN253" s="135"/>
      <c r="AO253" s="135"/>
      <c r="AP253" s="135"/>
      <c r="AQ253" s="137"/>
      <c r="AR253" s="81">
        <f>ROUND(ROUND(Q248*AD254,0)*$AI$20,0)</f>
        <v>435</v>
      </c>
      <c r="AS253" s="10"/>
    </row>
    <row r="254" spans="1:45" ht="14.1" x14ac:dyDescent="0.3">
      <c r="A254" s="7">
        <v>71</v>
      </c>
      <c r="B254" s="27">
        <v>8728</v>
      </c>
      <c r="C254" s="6" t="s">
        <v>3950</v>
      </c>
      <c r="D254" s="106"/>
      <c r="E254" s="107"/>
      <c r="F254" s="108"/>
      <c r="G254" s="39"/>
      <c r="H254" s="1"/>
      <c r="I254" s="1"/>
      <c r="J254" s="58"/>
      <c r="K254" s="59"/>
      <c r="L254" s="119"/>
      <c r="M254" s="119"/>
      <c r="N254" s="119"/>
      <c r="O254" s="119"/>
      <c r="P254" s="119"/>
      <c r="Q254" s="171"/>
      <c r="R254" s="171"/>
      <c r="S254" s="1"/>
      <c r="T254" s="38"/>
      <c r="U254" s="61" t="s">
        <v>1391</v>
      </c>
      <c r="V254" s="51"/>
      <c r="W254" s="51"/>
      <c r="X254" s="51"/>
      <c r="Y254" s="51"/>
      <c r="Z254" s="51"/>
      <c r="AA254" s="51"/>
      <c r="AB254" s="51"/>
      <c r="AC254" s="122" t="s">
        <v>1217</v>
      </c>
      <c r="AD254" s="207">
        <v>0.96499999999999997</v>
      </c>
      <c r="AE254" s="207"/>
      <c r="AF254" s="71"/>
      <c r="AG254" s="61"/>
      <c r="AH254" s="51"/>
      <c r="AI254" s="51"/>
      <c r="AJ254" s="71"/>
      <c r="AK254" s="202" t="s">
        <v>1387</v>
      </c>
      <c r="AL254" s="140" t="s">
        <v>1220</v>
      </c>
      <c r="AM254" s="44" t="s">
        <v>1217</v>
      </c>
      <c r="AN254" s="135">
        <v>0.7</v>
      </c>
      <c r="AO254" s="135"/>
      <c r="AP254" s="135"/>
      <c r="AQ254" s="137"/>
      <c r="AR254" s="81">
        <f>ROUND(ROUND(ROUND(Q248*AD254:AD254,0)*$AI$20,0)*AN254,0)</f>
        <v>305</v>
      </c>
      <c r="AS254" s="10"/>
    </row>
    <row r="255" spans="1:45" ht="14.1" x14ac:dyDescent="0.3">
      <c r="A255" s="7">
        <v>71</v>
      </c>
      <c r="B255" s="27" t="s">
        <v>569</v>
      </c>
      <c r="C255" s="6" t="s">
        <v>3949</v>
      </c>
      <c r="D255" s="106"/>
      <c r="E255" s="107"/>
      <c r="F255" s="108"/>
      <c r="G255" s="39"/>
      <c r="H255" s="1"/>
      <c r="I255" s="1"/>
      <c r="J255" s="38"/>
      <c r="K255" s="39"/>
      <c r="L255" s="1"/>
      <c r="M255" s="1"/>
      <c r="N255" s="1"/>
      <c r="O255" s="1"/>
      <c r="P255" s="1"/>
      <c r="Q255" s="171"/>
      <c r="R255" s="171"/>
      <c r="S255" s="1"/>
      <c r="T255" s="38"/>
      <c r="U255" s="39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71"/>
      <c r="AG255" s="106"/>
      <c r="AH255" s="122"/>
      <c r="AI255" s="134"/>
      <c r="AJ255" s="138"/>
      <c r="AK255" s="203"/>
      <c r="AL255" s="40" t="s">
        <v>1219</v>
      </c>
      <c r="AM255" s="46" t="s">
        <v>1217</v>
      </c>
      <c r="AN255" s="128">
        <v>0.5</v>
      </c>
      <c r="AO255" s="135"/>
      <c r="AP255" s="135"/>
      <c r="AQ255" s="137"/>
      <c r="AR255" s="81">
        <f>ROUND(ROUND(ROUND(Q248*AD254,0)*$AI$20,0)*AN255,0)</f>
        <v>218</v>
      </c>
      <c r="AS255" s="10"/>
    </row>
    <row r="256" spans="1:45" ht="14.1" x14ac:dyDescent="0.3">
      <c r="A256" s="7">
        <v>71</v>
      </c>
      <c r="B256" s="27" t="s">
        <v>568</v>
      </c>
      <c r="C256" s="6" t="s">
        <v>3948</v>
      </c>
      <c r="D256" s="106"/>
      <c r="E256" s="107"/>
      <c r="F256" s="108"/>
      <c r="G256" s="39"/>
      <c r="H256" s="1"/>
      <c r="I256" s="1"/>
      <c r="J256" s="38"/>
      <c r="K256" s="39"/>
      <c r="L256" s="1"/>
      <c r="M256" s="1"/>
      <c r="N256" s="1"/>
      <c r="O256" s="1"/>
      <c r="P256" s="1"/>
      <c r="Q256" s="171"/>
      <c r="R256" s="171"/>
      <c r="S256" s="1"/>
      <c r="T256" s="38"/>
      <c r="U256" s="39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71"/>
      <c r="AG256" s="106"/>
      <c r="AH256" s="122"/>
      <c r="AI256" s="134"/>
      <c r="AJ256" s="138"/>
      <c r="AK256" s="140"/>
      <c r="AL256" s="55"/>
      <c r="AM256" s="44"/>
      <c r="AN256" s="135"/>
      <c r="AO256" s="209" t="s">
        <v>1218</v>
      </c>
      <c r="AP256" s="44">
        <v>5</v>
      </c>
      <c r="AQ256" s="161" t="s">
        <v>1385</v>
      </c>
      <c r="AR256" s="81">
        <f>ROUND(ROUND(Q248*AD254,0)*$AI$20,0)-AP256</f>
        <v>430</v>
      </c>
      <c r="AS256" s="10"/>
    </row>
    <row r="257" spans="1:45" ht="14.1" x14ac:dyDescent="0.3">
      <c r="A257" s="7">
        <v>71</v>
      </c>
      <c r="B257" s="27" t="s">
        <v>567</v>
      </c>
      <c r="C257" s="6" t="s">
        <v>3947</v>
      </c>
      <c r="D257" s="106"/>
      <c r="E257" s="107"/>
      <c r="F257" s="108"/>
      <c r="G257" s="39"/>
      <c r="H257" s="1"/>
      <c r="I257" s="1"/>
      <c r="J257" s="38"/>
      <c r="K257" s="39"/>
      <c r="L257" s="1"/>
      <c r="M257" s="1"/>
      <c r="N257" s="1"/>
      <c r="O257" s="1"/>
      <c r="P257" s="1"/>
      <c r="Q257" s="171"/>
      <c r="R257" s="171"/>
      <c r="S257" s="1"/>
      <c r="T257" s="38"/>
      <c r="U257" s="39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71"/>
      <c r="AG257" s="106"/>
      <c r="AH257" s="122"/>
      <c r="AI257" s="134"/>
      <c r="AJ257" s="138"/>
      <c r="AK257" s="202" t="s">
        <v>1387</v>
      </c>
      <c r="AL257" s="140" t="s">
        <v>1220</v>
      </c>
      <c r="AM257" s="44" t="s">
        <v>1217</v>
      </c>
      <c r="AN257" s="135">
        <v>0.7</v>
      </c>
      <c r="AO257" s="210"/>
      <c r="AP257" s="134"/>
      <c r="AQ257" s="138"/>
      <c r="AR257" s="81">
        <f>ROUND(ROUND(ROUND(Q248*AD254,0)*$AI$20,0)*AN257,0)-AP256</f>
        <v>300</v>
      </c>
      <c r="AS257" s="10"/>
    </row>
    <row r="258" spans="1:45" ht="14.1" x14ac:dyDescent="0.3">
      <c r="A258" s="7">
        <v>71</v>
      </c>
      <c r="B258" s="27" t="s">
        <v>566</v>
      </c>
      <c r="C258" s="6" t="s">
        <v>3946</v>
      </c>
      <c r="D258" s="106"/>
      <c r="E258" s="107"/>
      <c r="F258" s="108"/>
      <c r="G258" s="37"/>
      <c r="H258" s="4"/>
      <c r="I258" s="4"/>
      <c r="J258" s="17"/>
      <c r="K258" s="37"/>
      <c r="L258" s="4"/>
      <c r="M258" s="4"/>
      <c r="N258" s="4"/>
      <c r="O258" s="4"/>
      <c r="P258" s="4"/>
      <c r="Q258" s="170"/>
      <c r="R258" s="170"/>
      <c r="S258" s="4"/>
      <c r="T258" s="17"/>
      <c r="U258" s="37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139"/>
      <c r="AG258" s="106"/>
      <c r="AH258" s="122"/>
      <c r="AI258" s="134"/>
      <c r="AJ258" s="138"/>
      <c r="AK258" s="203"/>
      <c r="AL258" s="40" t="s">
        <v>1219</v>
      </c>
      <c r="AM258" s="46" t="s">
        <v>1217</v>
      </c>
      <c r="AN258" s="128">
        <v>0.5</v>
      </c>
      <c r="AO258" s="211"/>
      <c r="AP258" s="127"/>
      <c r="AQ258" s="136"/>
      <c r="AR258" s="81">
        <f>ROUND(ROUND(ROUND(Q248*AD254,0)*$AI$20,0)*AN258,0)-AP256</f>
        <v>213</v>
      </c>
      <c r="AS258" s="10"/>
    </row>
    <row r="259" spans="1:45" ht="14.1" x14ac:dyDescent="0.3">
      <c r="A259" s="7">
        <v>71</v>
      </c>
      <c r="B259" s="27">
        <v>8731</v>
      </c>
      <c r="C259" s="6" t="s">
        <v>3945</v>
      </c>
      <c r="D259" s="106"/>
      <c r="E259" s="107"/>
      <c r="F259" s="108"/>
      <c r="G259" s="195" t="s">
        <v>1281</v>
      </c>
      <c r="H259" s="196"/>
      <c r="I259" s="196"/>
      <c r="J259" s="197"/>
      <c r="K259" s="30" t="s">
        <v>1274</v>
      </c>
      <c r="L259" s="54"/>
      <c r="M259" s="54"/>
      <c r="N259" s="54"/>
      <c r="O259" s="54"/>
      <c r="P259" s="54"/>
      <c r="Q259" s="176"/>
      <c r="R259" s="176"/>
      <c r="S259" s="30"/>
      <c r="T259" s="43"/>
      <c r="U259" s="42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64"/>
      <c r="AG259" s="61"/>
      <c r="AH259" s="51"/>
      <c r="AI259" s="51"/>
      <c r="AJ259" s="71"/>
      <c r="AK259" s="172"/>
      <c r="AL259" s="45"/>
      <c r="AM259" s="54"/>
      <c r="AN259" s="174"/>
      <c r="AO259" s="174"/>
      <c r="AP259" s="174"/>
      <c r="AQ259" s="173"/>
      <c r="AR259" s="81">
        <f>ROUND(Q260*$AI$20,0)</f>
        <v>420</v>
      </c>
      <c r="AS259" s="10"/>
    </row>
    <row r="260" spans="1:45" ht="14.1" x14ac:dyDescent="0.3">
      <c r="A260" s="7">
        <v>71</v>
      </c>
      <c r="B260" s="27">
        <v>8732</v>
      </c>
      <c r="C260" s="6" t="s">
        <v>3944</v>
      </c>
      <c r="D260" s="106"/>
      <c r="E260" s="107"/>
      <c r="F260" s="108"/>
      <c r="G260" s="198"/>
      <c r="H260" s="199"/>
      <c r="I260" s="199"/>
      <c r="J260" s="200"/>
      <c r="K260" s="59"/>
      <c r="L260" s="119"/>
      <c r="M260" s="119"/>
      <c r="N260" s="119"/>
      <c r="O260" s="119"/>
      <c r="P260" s="119"/>
      <c r="Q260" s="201">
        <f>'26障害児入所施設(基本４)'!$Q$260</f>
        <v>600</v>
      </c>
      <c r="R260" s="201"/>
      <c r="S260" s="1" t="s">
        <v>853</v>
      </c>
      <c r="T260" s="38"/>
      <c r="U260" s="39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71"/>
      <c r="AG260" s="61"/>
      <c r="AH260" s="51"/>
      <c r="AI260" s="51"/>
      <c r="AJ260" s="71"/>
      <c r="AK260" s="202" t="s">
        <v>1387</v>
      </c>
      <c r="AL260" s="140" t="s">
        <v>1220</v>
      </c>
      <c r="AM260" s="44" t="s">
        <v>1217</v>
      </c>
      <c r="AN260" s="135">
        <v>0.7</v>
      </c>
      <c r="AO260" s="135"/>
      <c r="AP260" s="135"/>
      <c r="AQ260" s="137"/>
      <c r="AR260" s="81">
        <f>ROUND(ROUND(Q260*$AI$20,0)*AN260,0)</f>
        <v>294</v>
      </c>
      <c r="AS260" s="10"/>
    </row>
    <row r="261" spans="1:45" ht="14.1" x14ac:dyDescent="0.3">
      <c r="A261" s="7">
        <v>71</v>
      </c>
      <c r="B261" s="27" t="s">
        <v>565</v>
      </c>
      <c r="C261" s="6" t="s">
        <v>3943</v>
      </c>
      <c r="D261" s="106"/>
      <c r="E261" s="107"/>
      <c r="F261" s="108"/>
      <c r="G261" s="198"/>
      <c r="H261" s="199"/>
      <c r="I261" s="199"/>
      <c r="J261" s="200"/>
      <c r="K261" s="39"/>
      <c r="L261" s="1"/>
      <c r="M261" s="1"/>
      <c r="N261" s="1"/>
      <c r="O261" s="1"/>
      <c r="P261" s="1"/>
      <c r="Q261" s="171"/>
      <c r="R261" s="171"/>
      <c r="S261" s="1"/>
      <c r="T261" s="38"/>
      <c r="U261" s="39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71"/>
      <c r="AG261" s="106"/>
      <c r="AH261" s="122"/>
      <c r="AI261" s="134"/>
      <c r="AJ261" s="138"/>
      <c r="AK261" s="203"/>
      <c r="AL261" s="40" t="s">
        <v>1219</v>
      </c>
      <c r="AM261" s="46" t="s">
        <v>1217</v>
      </c>
      <c r="AN261" s="128">
        <v>0.5</v>
      </c>
      <c r="AO261" s="135"/>
      <c r="AP261" s="135"/>
      <c r="AQ261" s="137"/>
      <c r="AR261" s="81">
        <f>ROUND(ROUND(Q260*$AI$20,0)*AN261,0)</f>
        <v>210</v>
      </c>
      <c r="AS261" s="10"/>
    </row>
    <row r="262" spans="1:45" ht="14.1" x14ac:dyDescent="0.3">
      <c r="A262" s="7">
        <v>71</v>
      </c>
      <c r="B262" s="27" t="s">
        <v>564</v>
      </c>
      <c r="C262" s="6" t="s">
        <v>3942</v>
      </c>
      <c r="D262" s="106"/>
      <c r="E262" s="107"/>
      <c r="F262" s="108"/>
      <c r="G262" s="198"/>
      <c r="H262" s="199"/>
      <c r="I262" s="199"/>
      <c r="J262" s="200"/>
      <c r="K262" s="39"/>
      <c r="L262" s="1"/>
      <c r="M262" s="1"/>
      <c r="N262" s="1"/>
      <c r="O262" s="1"/>
      <c r="P262" s="1"/>
      <c r="Q262" s="171"/>
      <c r="R262" s="171"/>
      <c r="S262" s="1"/>
      <c r="T262" s="38"/>
      <c r="U262" s="39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71"/>
      <c r="AG262" s="106"/>
      <c r="AH262" s="122"/>
      <c r="AI262" s="134"/>
      <c r="AJ262" s="138"/>
      <c r="AK262" s="140"/>
      <c r="AL262" s="55"/>
      <c r="AM262" s="44"/>
      <c r="AN262" s="135"/>
      <c r="AO262" s="209" t="s">
        <v>1218</v>
      </c>
      <c r="AP262" s="44">
        <v>5</v>
      </c>
      <c r="AQ262" s="161" t="s">
        <v>1385</v>
      </c>
      <c r="AR262" s="81">
        <f>ROUND(Q260*$AI$20,0)-AP262</f>
        <v>415</v>
      </c>
      <c r="AS262" s="10"/>
    </row>
    <row r="263" spans="1:45" ht="14.1" x14ac:dyDescent="0.3">
      <c r="A263" s="7">
        <v>71</v>
      </c>
      <c r="B263" s="27" t="s">
        <v>563</v>
      </c>
      <c r="C263" s="6" t="s">
        <v>3941</v>
      </c>
      <c r="D263" s="106"/>
      <c r="E263" s="107"/>
      <c r="F263" s="108"/>
      <c r="G263" s="198"/>
      <c r="H263" s="199"/>
      <c r="I263" s="199"/>
      <c r="J263" s="200"/>
      <c r="K263" s="39"/>
      <c r="L263" s="1"/>
      <c r="M263" s="1"/>
      <c r="N263" s="1"/>
      <c r="O263" s="1"/>
      <c r="P263" s="1"/>
      <c r="Q263" s="171"/>
      <c r="R263" s="171"/>
      <c r="S263" s="1"/>
      <c r="T263" s="38"/>
      <c r="U263" s="39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71"/>
      <c r="AG263" s="106"/>
      <c r="AH263" s="122"/>
      <c r="AI263" s="134"/>
      <c r="AJ263" s="138"/>
      <c r="AK263" s="202" t="s">
        <v>1387</v>
      </c>
      <c r="AL263" s="140" t="s">
        <v>1220</v>
      </c>
      <c r="AM263" s="44" t="s">
        <v>1217</v>
      </c>
      <c r="AN263" s="135">
        <v>0.7</v>
      </c>
      <c r="AO263" s="210"/>
      <c r="AP263" s="134"/>
      <c r="AQ263" s="138"/>
      <c r="AR263" s="81">
        <f>ROUND(ROUND(Q260*$AI$20,0)*AN263,0)-AP262</f>
        <v>289</v>
      </c>
      <c r="AS263" s="10"/>
    </row>
    <row r="264" spans="1:45" ht="14.1" x14ac:dyDescent="0.3">
      <c r="A264" s="7">
        <v>71</v>
      </c>
      <c r="B264" s="27" t="s">
        <v>562</v>
      </c>
      <c r="C264" s="6" t="s">
        <v>3940</v>
      </c>
      <c r="D264" s="106"/>
      <c r="E264" s="107"/>
      <c r="F264" s="108"/>
      <c r="G264" s="198"/>
      <c r="H264" s="199"/>
      <c r="I264" s="199"/>
      <c r="J264" s="200"/>
      <c r="K264" s="39"/>
      <c r="L264" s="1"/>
      <c r="M264" s="1"/>
      <c r="N264" s="1"/>
      <c r="O264" s="1"/>
      <c r="P264" s="1"/>
      <c r="Q264" s="171"/>
      <c r="R264" s="171"/>
      <c r="S264" s="1"/>
      <c r="T264" s="38"/>
      <c r="U264" s="37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139"/>
      <c r="AG264" s="106"/>
      <c r="AH264" s="122"/>
      <c r="AI264" s="134"/>
      <c r="AJ264" s="138"/>
      <c r="AK264" s="203"/>
      <c r="AL264" s="40" t="s">
        <v>1219</v>
      </c>
      <c r="AM264" s="46" t="s">
        <v>1217</v>
      </c>
      <c r="AN264" s="128">
        <v>0.5</v>
      </c>
      <c r="AO264" s="211"/>
      <c r="AP264" s="127"/>
      <c r="AQ264" s="136"/>
      <c r="AR264" s="81">
        <f>ROUND(ROUND(Q260*$AI$20,0)*AN264,0)-AP262</f>
        <v>205</v>
      </c>
      <c r="AS264" s="10"/>
    </row>
    <row r="265" spans="1:45" ht="14.1" x14ac:dyDescent="0.3">
      <c r="A265" s="7">
        <v>71</v>
      </c>
      <c r="B265" s="27">
        <v>8733</v>
      </c>
      <c r="C265" s="6" t="s">
        <v>3939</v>
      </c>
      <c r="D265" s="106"/>
      <c r="E265" s="107"/>
      <c r="F265" s="108"/>
      <c r="G265" s="198"/>
      <c r="H265" s="199"/>
      <c r="I265" s="199"/>
      <c r="J265" s="200"/>
      <c r="K265" s="39"/>
      <c r="L265" s="1"/>
      <c r="M265" s="1"/>
      <c r="N265" s="1"/>
      <c r="O265" s="1"/>
      <c r="P265" s="1"/>
      <c r="Q265" s="177"/>
      <c r="R265" s="177"/>
      <c r="S265" s="119"/>
      <c r="T265" s="38"/>
      <c r="U265" s="61" t="s">
        <v>1393</v>
      </c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71"/>
      <c r="AG265" s="61"/>
      <c r="AH265" s="51"/>
      <c r="AI265" s="51"/>
      <c r="AJ265" s="71"/>
      <c r="AK265" s="140"/>
      <c r="AL265" s="55"/>
      <c r="AM265" s="44"/>
      <c r="AN265" s="135"/>
      <c r="AO265" s="135"/>
      <c r="AP265" s="135"/>
      <c r="AQ265" s="137"/>
      <c r="AR265" s="81">
        <f>ROUND(ROUND(Q260*AD266,0)*$AI$20,0)</f>
        <v>405</v>
      </c>
      <c r="AS265" s="10"/>
    </row>
    <row r="266" spans="1:45" ht="14.1" x14ac:dyDescent="0.3">
      <c r="A266" s="7">
        <v>71</v>
      </c>
      <c r="B266" s="27">
        <v>8734</v>
      </c>
      <c r="C266" s="6" t="s">
        <v>3938</v>
      </c>
      <c r="D266" s="106"/>
      <c r="E266" s="107"/>
      <c r="F266" s="108"/>
      <c r="G266" s="39"/>
      <c r="H266" s="1"/>
      <c r="I266" s="1"/>
      <c r="J266" s="38"/>
      <c r="K266" s="59"/>
      <c r="L266" s="119"/>
      <c r="M266" s="119"/>
      <c r="N266" s="119"/>
      <c r="O266" s="119"/>
      <c r="P266" s="1"/>
      <c r="Q266" s="177"/>
      <c r="R266" s="177"/>
      <c r="S266" s="119"/>
      <c r="T266" s="38"/>
      <c r="U266" s="61" t="s">
        <v>1391</v>
      </c>
      <c r="V266" s="51"/>
      <c r="W266" s="51"/>
      <c r="X266" s="51"/>
      <c r="Y266" s="51"/>
      <c r="Z266" s="51"/>
      <c r="AA266" s="51"/>
      <c r="AB266" s="51"/>
      <c r="AC266" s="122" t="s">
        <v>1217</v>
      </c>
      <c r="AD266" s="207">
        <v>0.96499999999999997</v>
      </c>
      <c r="AE266" s="207"/>
      <c r="AF266" s="71"/>
      <c r="AG266" s="61"/>
      <c r="AH266" s="51"/>
      <c r="AI266" s="51"/>
      <c r="AJ266" s="71"/>
      <c r="AK266" s="202" t="s">
        <v>1387</v>
      </c>
      <c r="AL266" s="140" t="s">
        <v>1220</v>
      </c>
      <c r="AM266" s="44" t="s">
        <v>1217</v>
      </c>
      <c r="AN266" s="135">
        <v>0.7</v>
      </c>
      <c r="AO266" s="135"/>
      <c r="AP266" s="135"/>
      <c r="AQ266" s="137"/>
      <c r="AR266" s="81">
        <f>ROUND(ROUND(ROUND(Q260*AD266:AD266,0)*$AI$20,0)*AN266,0)</f>
        <v>284</v>
      </c>
      <c r="AS266" s="10"/>
    </row>
    <row r="267" spans="1:45" ht="14.1" x14ac:dyDescent="0.3">
      <c r="A267" s="7">
        <v>71</v>
      </c>
      <c r="B267" s="27" t="s">
        <v>561</v>
      </c>
      <c r="C267" s="6" t="s">
        <v>3937</v>
      </c>
      <c r="D267" s="106"/>
      <c r="E267" s="107"/>
      <c r="F267" s="108"/>
      <c r="G267" s="39"/>
      <c r="H267" s="1"/>
      <c r="I267" s="1"/>
      <c r="J267" s="38"/>
      <c r="K267" s="39"/>
      <c r="L267" s="1"/>
      <c r="M267" s="1"/>
      <c r="N267" s="1"/>
      <c r="O267" s="1"/>
      <c r="P267" s="1"/>
      <c r="Q267" s="171"/>
      <c r="R267" s="171"/>
      <c r="S267" s="1"/>
      <c r="T267" s="38"/>
      <c r="U267" s="39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71"/>
      <c r="AG267" s="106"/>
      <c r="AH267" s="122"/>
      <c r="AI267" s="134"/>
      <c r="AJ267" s="138"/>
      <c r="AK267" s="203"/>
      <c r="AL267" s="40" t="s">
        <v>1219</v>
      </c>
      <c r="AM267" s="46" t="s">
        <v>1217</v>
      </c>
      <c r="AN267" s="128">
        <v>0.5</v>
      </c>
      <c r="AO267" s="135"/>
      <c r="AP267" s="135"/>
      <c r="AQ267" s="137"/>
      <c r="AR267" s="81">
        <f>ROUND(ROUND(ROUND(Q260*AD266,0)*$AI$20,0)*AN267,0)</f>
        <v>203</v>
      </c>
      <c r="AS267" s="10"/>
    </row>
    <row r="268" spans="1:45" ht="14.1" x14ac:dyDescent="0.3">
      <c r="A268" s="7">
        <v>71</v>
      </c>
      <c r="B268" s="27" t="s">
        <v>560</v>
      </c>
      <c r="C268" s="6" t="s">
        <v>3936</v>
      </c>
      <c r="D268" s="106"/>
      <c r="E268" s="107"/>
      <c r="F268" s="108"/>
      <c r="G268" s="39"/>
      <c r="H268" s="1"/>
      <c r="I268" s="1"/>
      <c r="J268" s="38"/>
      <c r="K268" s="39"/>
      <c r="L268" s="1"/>
      <c r="M268" s="1"/>
      <c r="N268" s="1"/>
      <c r="O268" s="1"/>
      <c r="P268" s="1"/>
      <c r="Q268" s="171"/>
      <c r="R268" s="171"/>
      <c r="S268" s="1"/>
      <c r="T268" s="38"/>
      <c r="U268" s="39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71"/>
      <c r="AG268" s="106"/>
      <c r="AH268" s="122"/>
      <c r="AI268" s="134"/>
      <c r="AJ268" s="138"/>
      <c r="AK268" s="140"/>
      <c r="AL268" s="55"/>
      <c r="AM268" s="44"/>
      <c r="AN268" s="135"/>
      <c r="AO268" s="209" t="s">
        <v>1218</v>
      </c>
      <c r="AP268" s="44">
        <v>5</v>
      </c>
      <c r="AQ268" s="161" t="s">
        <v>1385</v>
      </c>
      <c r="AR268" s="81">
        <f>ROUND(ROUND(Q260*AD266,0)*$AI$20,0)-AP268</f>
        <v>400</v>
      </c>
      <c r="AS268" s="10"/>
    </row>
    <row r="269" spans="1:45" ht="14.1" x14ac:dyDescent="0.3">
      <c r="A269" s="7">
        <v>71</v>
      </c>
      <c r="B269" s="27" t="s">
        <v>559</v>
      </c>
      <c r="C269" s="6" t="s">
        <v>3935</v>
      </c>
      <c r="D269" s="106"/>
      <c r="E269" s="107"/>
      <c r="F269" s="108"/>
      <c r="G269" s="39"/>
      <c r="H269" s="1"/>
      <c r="I269" s="1"/>
      <c r="J269" s="38"/>
      <c r="K269" s="39"/>
      <c r="L269" s="1"/>
      <c r="M269" s="1"/>
      <c r="N269" s="1"/>
      <c r="O269" s="1"/>
      <c r="P269" s="1"/>
      <c r="Q269" s="171"/>
      <c r="R269" s="171"/>
      <c r="S269" s="1"/>
      <c r="T269" s="38"/>
      <c r="U269" s="39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71"/>
      <c r="AG269" s="106"/>
      <c r="AH269" s="122"/>
      <c r="AI269" s="134"/>
      <c r="AJ269" s="138"/>
      <c r="AK269" s="202" t="s">
        <v>1387</v>
      </c>
      <c r="AL269" s="140" t="s">
        <v>1220</v>
      </c>
      <c r="AM269" s="44" t="s">
        <v>1217</v>
      </c>
      <c r="AN269" s="135">
        <v>0.7</v>
      </c>
      <c r="AO269" s="210"/>
      <c r="AP269" s="134"/>
      <c r="AQ269" s="138"/>
      <c r="AR269" s="81">
        <f>ROUND(ROUND(ROUND(Q260*AD266,0)*$AI$20,0)*AN269,0)-AP268</f>
        <v>279</v>
      </c>
      <c r="AS269" s="10"/>
    </row>
    <row r="270" spans="1:45" ht="14.1" x14ac:dyDescent="0.3">
      <c r="A270" s="7">
        <v>71</v>
      </c>
      <c r="B270" s="27" t="s">
        <v>558</v>
      </c>
      <c r="C270" s="6" t="s">
        <v>3934</v>
      </c>
      <c r="D270" s="106"/>
      <c r="E270" s="107"/>
      <c r="F270" s="108"/>
      <c r="G270" s="39"/>
      <c r="H270" s="1"/>
      <c r="I270" s="1"/>
      <c r="J270" s="38"/>
      <c r="K270" s="39"/>
      <c r="L270" s="1"/>
      <c r="M270" s="1"/>
      <c r="N270" s="1"/>
      <c r="O270" s="1"/>
      <c r="P270" s="1"/>
      <c r="Q270" s="171"/>
      <c r="R270" s="171"/>
      <c r="S270" s="1"/>
      <c r="T270" s="38"/>
      <c r="U270" s="39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71"/>
      <c r="AG270" s="106"/>
      <c r="AH270" s="122"/>
      <c r="AI270" s="134"/>
      <c r="AJ270" s="138"/>
      <c r="AK270" s="203"/>
      <c r="AL270" s="40" t="s">
        <v>1219</v>
      </c>
      <c r="AM270" s="46" t="s">
        <v>1217</v>
      </c>
      <c r="AN270" s="128">
        <v>0.5</v>
      </c>
      <c r="AO270" s="211"/>
      <c r="AP270" s="127"/>
      <c r="AQ270" s="136"/>
      <c r="AR270" s="81">
        <f>ROUND(ROUND(ROUND(Q260*AD266,0)*$AI$20,0)*AN270,0)-AP268</f>
        <v>198</v>
      </c>
      <c r="AS270" s="10"/>
    </row>
    <row r="271" spans="1:45" ht="14.1" x14ac:dyDescent="0.3">
      <c r="A271" s="7">
        <v>71</v>
      </c>
      <c r="B271" s="27">
        <v>8735</v>
      </c>
      <c r="C271" s="6" t="s">
        <v>3933</v>
      </c>
      <c r="D271" s="106"/>
      <c r="E271" s="107"/>
      <c r="F271" s="108"/>
      <c r="G271" s="39"/>
      <c r="H271" s="1"/>
      <c r="I271" s="1"/>
      <c r="J271" s="58"/>
      <c r="K271" s="42" t="s">
        <v>1273</v>
      </c>
      <c r="L271" s="54"/>
      <c r="M271" s="54"/>
      <c r="N271" s="54"/>
      <c r="O271" s="54"/>
      <c r="P271" s="54"/>
      <c r="Q271" s="176"/>
      <c r="R271" s="176"/>
      <c r="S271" s="30"/>
      <c r="T271" s="43"/>
      <c r="U271" s="42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64"/>
      <c r="AG271" s="61"/>
      <c r="AH271" s="51"/>
      <c r="AI271" s="51"/>
      <c r="AJ271" s="71"/>
      <c r="AK271" s="172"/>
      <c r="AL271" s="45"/>
      <c r="AM271" s="54"/>
      <c r="AN271" s="174"/>
      <c r="AO271" s="174"/>
      <c r="AP271" s="174"/>
      <c r="AQ271" s="173"/>
      <c r="AR271" s="81">
        <f>ROUND(Q272*$AI$20,0)</f>
        <v>420</v>
      </c>
      <c r="AS271" s="10"/>
    </row>
    <row r="272" spans="1:45" ht="14.1" x14ac:dyDescent="0.3">
      <c r="A272" s="7">
        <v>71</v>
      </c>
      <c r="B272" s="27">
        <v>8736</v>
      </c>
      <c r="C272" s="6" t="s">
        <v>3932</v>
      </c>
      <c r="D272" s="106"/>
      <c r="E272" s="107"/>
      <c r="F272" s="108"/>
      <c r="G272" s="39"/>
      <c r="H272" s="1"/>
      <c r="I272" s="1"/>
      <c r="J272" s="58"/>
      <c r="K272" s="59"/>
      <c r="L272" s="119"/>
      <c r="M272" s="119"/>
      <c r="N272" s="119"/>
      <c r="O272" s="119"/>
      <c r="P272" s="119"/>
      <c r="Q272" s="201">
        <f>'26障害児入所施設(基本４)'!$Q$272</f>
        <v>600</v>
      </c>
      <c r="R272" s="201"/>
      <c r="S272" s="1" t="s">
        <v>853</v>
      </c>
      <c r="T272" s="38"/>
      <c r="U272" s="39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71"/>
      <c r="AG272" s="61"/>
      <c r="AH272" s="51"/>
      <c r="AI272" s="51"/>
      <c r="AJ272" s="71"/>
      <c r="AK272" s="202" t="s">
        <v>1387</v>
      </c>
      <c r="AL272" s="140" t="s">
        <v>1220</v>
      </c>
      <c r="AM272" s="44" t="s">
        <v>1217</v>
      </c>
      <c r="AN272" s="135">
        <v>0.7</v>
      </c>
      <c r="AO272" s="135"/>
      <c r="AP272" s="135"/>
      <c r="AQ272" s="137"/>
      <c r="AR272" s="81">
        <f>ROUND(ROUND(Q272*$AI$20,0)*AN272,0)</f>
        <v>294</v>
      </c>
      <c r="AS272" s="10"/>
    </row>
    <row r="273" spans="1:45" ht="14.1" x14ac:dyDescent="0.3">
      <c r="A273" s="7">
        <v>71</v>
      </c>
      <c r="B273" s="27" t="s">
        <v>557</v>
      </c>
      <c r="C273" s="6" t="s">
        <v>3931</v>
      </c>
      <c r="D273" s="106"/>
      <c r="E273" s="107"/>
      <c r="F273" s="108"/>
      <c r="G273" s="39"/>
      <c r="H273" s="1"/>
      <c r="I273" s="1"/>
      <c r="J273" s="38"/>
      <c r="K273" s="39"/>
      <c r="L273" s="1"/>
      <c r="M273" s="1"/>
      <c r="N273" s="1"/>
      <c r="O273" s="1"/>
      <c r="P273" s="1"/>
      <c r="Q273" s="171"/>
      <c r="R273" s="171"/>
      <c r="S273" s="1"/>
      <c r="T273" s="38"/>
      <c r="U273" s="39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1"/>
      <c r="AG273" s="106"/>
      <c r="AH273" s="122"/>
      <c r="AI273" s="134"/>
      <c r="AJ273" s="138"/>
      <c r="AK273" s="203"/>
      <c r="AL273" s="40" t="s">
        <v>1219</v>
      </c>
      <c r="AM273" s="46" t="s">
        <v>1217</v>
      </c>
      <c r="AN273" s="128">
        <v>0.5</v>
      </c>
      <c r="AO273" s="135"/>
      <c r="AP273" s="135"/>
      <c r="AQ273" s="137"/>
      <c r="AR273" s="81">
        <f>ROUND(ROUND(Q272*$AI$20,0)*AN273,0)</f>
        <v>210</v>
      </c>
      <c r="AS273" s="10"/>
    </row>
    <row r="274" spans="1:45" ht="14.1" x14ac:dyDescent="0.3">
      <c r="A274" s="7">
        <v>71</v>
      </c>
      <c r="B274" s="27" t="s">
        <v>556</v>
      </c>
      <c r="C274" s="6" t="s">
        <v>3930</v>
      </c>
      <c r="D274" s="106"/>
      <c r="E274" s="107"/>
      <c r="F274" s="108"/>
      <c r="G274" s="39"/>
      <c r="H274" s="1"/>
      <c r="I274" s="1"/>
      <c r="J274" s="38"/>
      <c r="K274" s="39"/>
      <c r="L274" s="1"/>
      <c r="M274" s="1"/>
      <c r="N274" s="1"/>
      <c r="O274" s="1"/>
      <c r="P274" s="1"/>
      <c r="Q274" s="171"/>
      <c r="R274" s="171"/>
      <c r="S274" s="1"/>
      <c r="T274" s="38"/>
      <c r="U274" s="39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71"/>
      <c r="AG274" s="106"/>
      <c r="AH274" s="122"/>
      <c r="AI274" s="134"/>
      <c r="AJ274" s="138"/>
      <c r="AK274" s="140"/>
      <c r="AL274" s="55"/>
      <c r="AM274" s="44"/>
      <c r="AN274" s="135"/>
      <c r="AO274" s="209" t="s">
        <v>1218</v>
      </c>
      <c r="AP274" s="44">
        <v>5</v>
      </c>
      <c r="AQ274" s="161" t="s">
        <v>1385</v>
      </c>
      <c r="AR274" s="81">
        <f>ROUND(Q272*$AI$20,0)-AP274</f>
        <v>415</v>
      </c>
      <c r="AS274" s="10"/>
    </row>
    <row r="275" spans="1:45" ht="14.1" x14ac:dyDescent="0.3">
      <c r="A275" s="7">
        <v>71</v>
      </c>
      <c r="B275" s="27" t="s">
        <v>555</v>
      </c>
      <c r="C275" s="6" t="s">
        <v>3929</v>
      </c>
      <c r="D275" s="106"/>
      <c r="E275" s="107"/>
      <c r="F275" s="108"/>
      <c r="G275" s="39"/>
      <c r="H275" s="1"/>
      <c r="I275" s="1"/>
      <c r="J275" s="38"/>
      <c r="K275" s="39"/>
      <c r="L275" s="1"/>
      <c r="M275" s="1"/>
      <c r="N275" s="1"/>
      <c r="O275" s="1"/>
      <c r="P275" s="1"/>
      <c r="Q275" s="171"/>
      <c r="R275" s="171"/>
      <c r="S275" s="1"/>
      <c r="T275" s="38"/>
      <c r="U275" s="39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71"/>
      <c r="AG275" s="106"/>
      <c r="AH275" s="122"/>
      <c r="AI275" s="134"/>
      <c r="AJ275" s="138"/>
      <c r="AK275" s="202" t="s">
        <v>1387</v>
      </c>
      <c r="AL275" s="140" t="s">
        <v>1220</v>
      </c>
      <c r="AM275" s="44" t="s">
        <v>1217</v>
      </c>
      <c r="AN275" s="135">
        <v>0.7</v>
      </c>
      <c r="AO275" s="210"/>
      <c r="AP275" s="134"/>
      <c r="AQ275" s="138"/>
      <c r="AR275" s="81">
        <f>ROUND(ROUND(Q272*$AI$20,0)*AN275,0)-AP274</f>
        <v>289</v>
      </c>
      <c r="AS275" s="10"/>
    </row>
    <row r="276" spans="1:45" ht="14.1" x14ac:dyDescent="0.3">
      <c r="A276" s="7">
        <v>71</v>
      </c>
      <c r="B276" s="27" t="s">
        <v>554</v>
      </c>
      <c r="C276" s="6" t="s">
        <v>3928</v>
      </c>
      <c r="D276" s="106"/>
      <c r="E276" s="107"/>
      <c r="F276" s="108"/>
      <c r="G276" s="39"/>
      <c r="H276" s="1"/>
      <c r="I276" s="1"/>
      <c r="J276" s="38"/>
      <c r="K276" s="39"/>
      <c r="L276" s="1"/>
      <c r="M276" s="1"/>
      <c r="N276" s="1"/>
      <c r="O276" s="1"/>
      <c r="P276" s="1"/>
      <c r="Q276" s="171"/>
      <c r="R276" s="171"/>
      <c r="S276" s="1"/>
      <c r="T276" s="38"/>
      <c r="U276" s="39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71"/>
      <c r="AG276" s="106"/>
      <c r="AH276" s="122"/>
      <c r="AI276" s="134"/>
      <c r="AJ276" s="138"/>
      <c r="AK276" s="203"/>
      <c r="AL276" s="40" t="s">
        <v>1219</v>
      </c>
      <c r="AM276" s="46" t="s">
        <v>1217</v>
      </c>
      <c r="AN276" s="128">
        <v>0.5</v>
      </c>
      <c r="AO276" s="211"/>
      <c r="AP276" s="127"/>
      <c r="AQ276" s="136"/>
      <c r="AR276" s="81">
        <f>ROUND(ROUND(Q272*$AI$20,0)*AN276,0)-AP274</f>
        <v>205</v>
      </c>
      <c r="AS276" s="10"/>
    </row>
    <row r="277" spans="1:45" ht="14.1" x14ac:dyDescent="0.3">
      <c r="A277" s="7">
        <v>71</v>
      </c>
      <c r="B277" s="27">
        <v>8737</v>
      </c>
      <c r="C277" s="6" t="s">
        <v>3927</v>
      </c>
      <c r="D277" s="106"/>
      <c r="E277" s="107"/>
      <c r="F277" s="108"/>
      <c r="G277" s="39"/>
      <c r="H277" s="1"/>
      <c r="I277" s="1"/>
      <c r="J277" s="58"/>
      <c r="K277" s="59"/>
      <c r="L277" s="119"/>
      <c r="M277" s="119"/>
      <c r="N277" s="119"/>
      <c r="O277" s="119"/>
      <c r="P277" s="119"/>
      <c r="Q277" s="171"/>
      <c r="R277" s="171"/>
      <c r="S277" s="1"/>
      <c r="T277" s="38"/>
      <c r="U277" s="140" t="s">
        <v>1393</v>
      </c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141"/>
      <c r="AG277" s="61"/>
      <c r="AH277" s="51"/>
      <c r="AI277" s="51"/>
      <c r="AJ277" s="71"/>
      <c r="AK277" s="140"/>
      <c r="AL277" s="55"/>
      <c r="AM277" s="44"/>
      <c r="AN277" s="135"/>
      <c r="AO277" s="135"/>
      <c r="AP277" s="135"/>
      <c r="AQ277" s="137"/>
      <c r="AR277" s="81">
        <f>ROUND(ROUND(Q272*AD278,0)*$AI$20,0)</f>
        <v>405</v>
      </c>
      <c r="AS277" s="10"/>
    </row>
    <row r="278" spans="1:45" ht="14.1" x14ac:dyDescent="0.3">
      <c r="A278" s="7">
        <v>71</v>
      </c>
      <c r="B278" s="27">
        <v>8738</v>
      </c>
      <c r="C278" s="6" t="s">
        <v>3926</v>
      </c>
      <c r="D278" s="106"/>
      <c r="E278" s="107"/>
      <c r="F278" s="108"/>
      <c r="G278" s="39"/>
      <c r="H278" s="1"/>
      <c r="I278" s="1"/>
      <c r="J278" s="58"/>
      <c r="K278" s="59"/>
      <c r="L278" s="119"/>
      <c r="M278" s="119"/>
      <c r="N278" s="119"/>
      <c r="O278" s="119"/>
      <c r="P278" s="119"/>
      <c r="Q278" s="171"/>
      <c r="R278" s="171"/>
      <c r="S278" s="1"/>
      <c r="T278" s="38"/>
      <c r="U278" s="61" t="s">
        <v>1391</v>
      </c>
      <c r="V278" s="51"/>
      <c r="W278" s="51"/>
      <c r="X278" s="51"/>
      <c r="Y278" s="51"/>
      <c r="Z278" s="51"/>
      <c r="AA278" s="51"/>
      <c r="AB278" s="51"/>
      <c r="AC278" s="122" t="s">
        <v>1217</v>
      </c>
      <c r="AD278" s="207">
        <v>0.96499999999999997</v>
      </c>
      <c r="AE278" s="207"/>
      <c r="AF278" s="71"/>
      <c r="AG278" s="61"/>
      <c r="AH278" s="51"/>
      <c r="AI278" s="51"/>
      <c r="AJ278" s="71"/>
      <c r="AK278" s="202" t="s">
        <v>1387</v>
      </c>
      <c r="AL278" s="140" t="s">
        <v>1220</v>
      </c>
      <c r="AM278" s="44" t="s">
        <v>1217</v>
      </c>
      <c r="AN278" s="135">
        <v>0.7</v>
      </c>
      <c r="AO278" s="135"/>
      <c r="AP278" s="135"/>
      <c r="AQ278" s="137"/>
      <c r="AR278" s="81">
        <f>ROUND(ROUND(ROUND(Q272*AD278:AD278,0)*$AI$20,0)*AN278,0)</f>
        <v>284</v>
      </c>
      <c r="AS278" s="10"/>
    </row>
    <row r="279" spans="1:45" ht="14.1" x14ac:dyDescent="0.3">
      <c r="A279" s="7">
        <v>71</v>
      </c>
      <c r="B279" s="27" t="s">
        <v>553</v>
      </c>
      <c r="C279" s="6" t="s">
        <v>3925</v>
      </c>
      <c r="D279" s="106"/>
      <c r="E279" s="107"/>
      <c r="F279" s="108"/>
      <c r="G279" s="39"/>
      <c r="H279" s="1"/>
      <c r="I279" s="1"/>
      <c r="J279" s="38"/>
      <c r="K279" s="39"/>
      <c r="L279" s="1"/>
      <c r="M279" s="1"/>
      <c r="N279" s="1"/>
      <c r="O279" s="1"/>
      <c r="P279" s="1"/>
      <c r="Q279" s="171"/>
      <c r="R279" s="171"/>
      <c r="S279" s="1"/>
      <c r="T279" s="38"/>
      <c r="U279" s="39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71"/>
      <c r="AG279" s="106"/>
      <c r="AH279" s="122"/>
      <c r="AI279" s="134"/>
      <c r="AJ279" s="138"/>
      <c r="AK279" s="203"/>
      <c r="AL279" s="40" t="s">
        <v>1219</v>
      </c>
      <c r="AM279" s="46" t="s">
        <v>1217</v>
      </c>
      <c r="AN279" s="128">
        <v>0.5</v>
      </c>
      <c r="AO279" s="135"/>
      <c r="AP279" s="135"/>
      <c r="AQ279" s="137"/>
      <c r="AR279" s="81">
        <f>ROUND(ROUND(ROUND(Q272*AD278,0)*$AI$20,0)*AN279,0)</f>
        <v>203</v>
      </c>
      <c r="AS279" s="10"/>
    </row>
    <row r="280" spans="1:45" ht="14.1" x14ac:dyDescent="0.3">
      <c r="A280" s="7">
        <v>71</v>
      </c>
      <c r="B280" s="27" t="s">
        <v>552</v>
      </c>
      <c r="C280" s="6" t="s">
        <v>3924</v>
      </c>
      <c r="D280" s="106"/>
      <c r="E280" s="107"/>
      <c r="F280" s="108"/>
      <c r="G280" s="39"/>
      <c r="H280" s="1"/>
      <c r="I280" s="1"/>
      <c r="J280" s="38"/>
      <c r="K280" s="39"/>
      <c r="L280" s="1"/>
      <c r="M280" s="1"/>
      <c r="N280" s="1"/>
      <c r="O280" s="1"/>
      <c r="P280" s="1"/>
      <c r="Q280" s="171"/>
      <c r="R280" s="171"/>
      <c r="S280" s="1"/>
      <c r="T280" s="38"/>
      <c r="U280" s="39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71"/>
      <c r="AG280" s="106"/>
      <c r="AH280" s="122"/>
      <c r="AI280" s="134"/>
      <c r="AJ280" s="138"/>
      <c r="AK280" s="140"/>
      <c r="AL280" s="55"/>
      <c r="AM280" s="44"/>
      <c r="AN280" s="135"/>
      <c r="AO280" s="209" t="s">
        <v>1218</v>
      </c>
      <c r="AP280" s="44">
        <v>5</v>
      </c>
      <c r="AQ280" s="161" t="s">
        <v>1385</v>
      </c>
      <c r="AR280" s="81">
        <f>ROUND(ROUND(Q272*AD278,0)*$AI$20,0)-AP280</f>
        <v>400</v>
      </c>
      <c r="AS280" s="10"/>
    </row>
    <row r="281" spans="1:45" ht="14.1" x14ac:dyDescent="0.3">
      <c r="A281" s="7">
        <v>71</v>
      </c>
      <c r="B281" s="27" t="s">
        <v>551</v>
      </c>
      <c r="C281" s="6" t="s">
        <v>3923</v>
      </c>
      <c r="D281" s="106"/>
      <c r="E281" s="107"/>
      <c r="F281" s="108"/>
      <c r="G281" s="39"/>
      <c r="H281" s="1"/>
      <c r="I281" s="1"/>
      <c r="J281" s="38"/>
      <c r="K281" s="39"/>
      <c r="L281" s="1"/>
      <c r="M281" s="1"/>
      <c r="N281" s="1"/>
      <c r="O281" s="1"/>
      <c r="P281" s="1"/>
      <c r="Q281" s="171"/>
      <c r="R281" s="171"/>
      <c r="S281" s="1"/>
      <c r="T281" s="38"/>
      <c r="U281" s="39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71"/>
      <c r="AG281" s="106"/>
      <c r="AH281" s="122"/>
      <c r="AI281" s="134"/>
      <c r="AJ281" s="138"/>
      <c r="AK281" s="202" t="s">
        <v>1387</v>
      </c>
      <c r="AL281" s="140" t="s">
        <v>1220</v>
      </c>
      <c r="AM281" s="44" t="s">
        <v>1217</v>
      </c>
      <c r="AN281" s="135">
        <v>0.7</v>
      </c>
      <c r="AO281" s="210"/>
      <c r="AP281" s="134"/>
      <c r="AQ281" s="138"/>
      <c r="AR281" s="81">
        <f>ROUND(ROUND(ROUND(Q272*AD278,0)*$AI$20,0)*AN281,0)-AP280</f>
        <v>279</v>
      </c>
      <c r="AS281" s="10"/>
    </row>
    <row r="282" spans="1:45" ht="14.1" x14ac:dyDescent="0.3">
      <c r="A282" s="7">
        <v>71</v>
      </c>
      <c r="B282" s="27" t="s">
        <v>550</v>
      </c>
      <c r="C282" s="6" t="s">
        <v>3922</v>
      </c>
      <c r="D282" s="106"/>
      <c r="E282" s="107"/>
      <c r="F282" s="108"/>
      <c r="G282" s="37"/>
      <c r="H282" s="4"/>
      <c r="I282" s="4"/>
      <c r="J282" s="17"/>
      <c r="K282" s="37"/>
      <c r="L282" s="4"/>
      <c r="M282" s="4"/>
      <c r="N282" s="4"/>
      <c r="O282" s="4"/>
      <c r="P282" s="4"/>
      <c r="Q282" s="170"/>
      <c r="R282" s="170"/>
      <c r="S282" s="4"/>
      <c r="T282" s="17"/>
      <c r="U282" s="37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139"/>
      <c r="AG282" s="106"/>
      <c r="AH282" s="122"/>
      <c r="AI282" s="134"/>
      <c r="AJ282" s="138"/>
      <c r="AK282" s="203"/>
      <c r="AL282" s="40" t="s">
        <v>1219</v>
      </c>
      <c r="AM282" s="46" t="s">
        <v>1217</v>
      </c>
      <c r="AN282" s="128">
        <v>0.5</v>
      </c>
      <c r="AO282" s="211"/>
      <c r="AP282" s="127"/>
      <c r="AQ282" s="136"/>
      <c r="AR282" s="81">
        <f>ROUND(ROUND(ROUND(Q272*AD278,0)*$AI$20,0)*AN282,0)-AP280</f>
        <v>198</v>
      </c>
      <c r="AS282" s="10"/>
    </row>
    <row r="283" spans="1:45" ht="14.1" x14ac:dyDescent="0.3">
      <c r="A283" s="7">
        <v>71</v>
      </c>
      <c r="B283" s="27">
        <v>8741</v>
      </c>
      <c r="C283" s="6" t="s">
        <v>3921</v>
      </c>
      <c r="D283" s="106"/>
      <c r="E283" s="107"/>
      <c r="F283" s="108"/>
      <c r="G283" s="195" t="s">
        <v>1280</v>
      </c>
      <c r="H283" s="196"/>
      <c r="I283" s="196"/>
      <c r="J283" s="197"/>
      <c r="K283" s="42" t="s">
        <v>1274</v>
      </c>
      <c r="L283" s="54"/>
      <c r="M283" s="54"/>
      <c r="N283" s="54"/>
      <c r="O283" s="54"/>
      <c r="P283" s="54"/>
      <c r="Q283" s="176"/>
      <c r="R283" s="176"/>
      <c r="S283" s="30"/>
      <c r="T283" s="43"/>
      <c r="U283" s="42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64"/>
      <c r="AG283" s="63"/>
      <c r="AH283" s="132"/>
      <c r="AI283" s="132"/>
      <c r="AJ283" s="62"/>
      <c r="AK283" s="172"/>
      <c r="AL283" s="45"/>
      <c r="AM283" s="54"/>
      <c r="AN283" s="174"/>
      <c r="AO283" s="174"/>
      <c r="AP283" s="174"/>
      <c r="AQ283" s="173"/>
      <c r="AR283" s="81">
        <f>ROUND(Q284*$AI$20,0)</f>
        <v>368</v>
      </c>
      <c r="AS283" s="10"/>
    </row>
    <row r="284" spans="1:45" ht="14.1" x14ac:dyDescent="0.3">
      <c r="A284" s="7">
        <v>71</v>
      </c>
      <c r="B284" s="27">
        <v>8742</v>
      </c>
      <c r="C284" s="6" t="s">
        <v>3920</v>
      </c>
      <c r="D284" s="106"/>
      <c r="E284" s="107"/>
      <c r="F284" s="108"/>
      <c r="G284" s="198"/>
      <c r="H284" s="199"/>
      <c r="I284" s="199"/>
      <c r="J284" s="200"/>
      <c r="K284" s="59"/>
      <c r="L284" s="119"/>
      <c r="M284" s="119"/>
      <c r="N284" s="119"/>
      <c r="O284" s="119"/>
      <c r="P284" s="119"/>
      <c r="Q284" s="201">
        <f>'26障害児入所施設(基本４)'!$Q$284</f>
        <v>526</v>
      </c>
      <c r="R284" s="201"/>
      <c r="S284" s="1" t="s">
        <v>853</v>
      </c>
      <c r="T284" s="38"/>
      <c r="U284" s="39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71"/>
      <c r="AG284" s="61"/>
      <c r="AH284" s="51"/>
      <c r="AI284" s="51"/>
      <c r="AJ284" s="71"/>
      <c r="AK284" s="202" t="s">
        <v>1387</v>
      </c>
      <c r="AL284" s="140" t="s">
        <v>1220</v>
      </c>
      <c r="AM284" s="44" t="s">
        <v>1217</v>
      </c>
      <c r="AN284" s="135">
        <v>0.7</v>
      </c>
      <c r="AO284" s="135"/>
      <c r="AP284" s="135"/>
      <c r="AQ284" s="137"/>
      <c r="AR284" s="81">
        <f>ROUND(ROUND(Q284*$AI$20,0)*AN284,0)</f>
        <v>258</v>
      </c>
      <c r="AS284" s="10"/>
    </row>
    <row r="285" spans="1:45" ht="14.1" x14ac:dyDescent="0.3">
      <c r="A285" s="7">
        <v>71</v>
      </c>
      <c r="B285" s="27" t="s">
        <v>549</v>
      </c>
      <c r="C285" s="6" t="s">
        <v>3919</v>
      </c>
      <c r="D285" s="106"/>
      <c r="E285" s="107"/>
      <c r="F285" s="108"/>
      <c r="G285" s="198"/>
      <c r="H285" s="199"/>
      <c r="I285" s="199"/>
      <c r="J285" s="200"/>
      <c r="K285" s="39"/>
      <c r="L285" s="1"/>
      <c r="M285" s="1"/>
      <c r="N285" s="1"/>
      <c r="O285" s="1"/>
      <c r="P285" s="1"/>
      <c r="Q285" s="171"/>
      <c r="R285" s="171"/>
      <c r="S285" s="1"/>
      <c r="T285" s="38"/>
      <c r="U285" s="39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71"/>
      <c r="AG285" s="106"/>
      <c r="AH285" s="122"/>
      <c r="AI285" s="134"/>
      <c r="AJ285" s="138"/>
      <c r="AK285" s="203"/>
      <c r="AL285" s="40" t="s">
        <v>1219</v>
      </c>
      <c r="AM285" s="46" t="s">
        <v>1217</v>
      </c>
      <c r="AN285" s="128">
        <v>0.5</v>
      </c>
      <c r="AO285" s="135"/>
      <c r="AP285" s="135"/>
      <c r="AQ285" s="137"/>
      <c r="AR285" s="81">
        <f>ROUND(ROUND(Q284*$AI$20,0)*AN285,0)</f>
        <v>184</v>
      </c>
      <c r="AS285" s="10"/>
    </row>
    <row r="286" spans="1:45" ht="14.1" x14ac:dyDescent="0.3">
      <c r="A286" s="7">
        <v>71</v>
      </c>
      <c r="B286" s="27" t="s">
        <v>548</v>
      </c>
      <c r="C286" s="6" t="s">
        <v>3918</v>
      </c>
      <c r="D286" s="106"/>
      <c r="E286" s="107"/>
      <c r="F286" s="108"/>
      <c r="G286" s="198"/>
      <c r="H286" s="199"/>
      <c r="I286" s="199"/>
      <c r="J286" s="200"/>
      <c r="K286" s="39"/>
      <c r="L286" s="1"/>
      <c r="M286" s="1"/>
      <c r="N286" s="1"/>
      <c r="O286" s="1"/>
      <c r="P286" s="1"/>
      <c r="Q286" s="171"/>
      <c r="R286" s="171"/>
      <c r="S286" s="1"/>
      <c r="T286" s="38"/>
      <c r="U286" s="39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71"/>
      <c r="AG286" s="106"/>
      <c r="AH286" s="122"/>
      <c r="AI286" s="134"/>
      <c r="AJ286" s="138"/>
      <c r="AK286" s="140"/>
      <c r="AL286" s="55"/>
      <c r="AM286" s="44"/>
      <c r="AN286" s="135"/>
      <c r="AO286" s="204" t="s">
        <v>1218</v>
      </c>
      <c r="AP286" s="44">
        <v>5</v>
      </c>
      <c r="AQ286" s="161" t="s">
        <v>1385</v>
      </c>
      <c r="AR286" s="81">
        <f>ROUND(Q284*$AI$20,0)-AP286</f>
        <v>363</v>
      </c>
      <c r="AS286" s="10"/>
    </row>
    <row r="287" spans="1:45" ht="14.1" x14ac:dyDescent="0.3">
      <c r="A287" s="7">
        <v>71</v>
      </c>
      <c r="B287" s="27" t="s">
        <v>547</v>
      </c>
      <c r="C287" s="6" t="s">
        <v>3917</v>
      </c>
      <c r="D287" s="106"/>
      <c r="E287" s="107"/>
      <c r="F287" s="108"/>
      <c r="G287" s="198"/>
      <c r="H287" s="199"/>
      <c r="I287" s="199"/>
      <c r="J287" s="200"/>
      <c r="K287" s="39"/>
      <c r="L287" s="1"/>
      <c r="M287" s="1"/>
      <c r="N287" s="1"/>
      <c r="O287" s="1"/>
      <c r="P287" s="1"/>
      <c r="Q287" s="171"/>
      <c r="R287" s="171"/>
      <c r="S287" s="1"/>
      <c r="T287" s="38"/>
      <c r="U287" s="39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71"/>
      <c r="AG287" s="106"/>
      <c r="AH287" s="122"/>
      <c r="AI287" s="134"/>
      <c r="AJ287" s="138"/>
      <c r="AK287" s="202" t="s">
        <v>1387</v>
      </c>
      <c r="AL287" s="140" t="s">
        <v>1220</v>
      </c>
      <c r="AM287" s="44" t="s">
        <v>1217</v>
      </c>
      <c r="AN287" s="135">
        <v>0.7</v>
      </c>
      <c r="AO287" s="205"/>
      <c r="AP287" s="134"/>
      <c r="AQ287" s="138"/>
      <c r="AR287" s="81">
        <f>ROUND(ROUND(Q284*$AI$20,0)*AN287,0)-AP286</f>
        <v>253</v>
      </c>
      <c r="AS287" s="10"/>
    </row>
    <row r="288" spans="1:45" ht="14.1" x14ac:dyDescent="0.3">
      <c r="A288" s="7">
        <v>71</v>
      </c>
      <c r="B288" s="27" t="s">
        <v>546</v>
      </c>
      <c r="C288" s="6" t="s">
        <v>3916</v>
      </c>
      <c r="D288" s="106"/>
      <c r="E288" s="107"/>
      <c r="F288" s="108"/>
      <c r="G288" s="198"/>
      <c r="H288" s="199"/>
      <c r="I288" s="199"/>
      <c r="J288" s="200"/>
      <c r="K288" s="39"/>
      <c r="L288" s="1"/>
      <c r="M288" s="1"/>
      <c r="N288" s="1"/>
      <c r="O288" s="1"/>
      <c r="P288" s="1"/>
      <c r="Q288" s="171"/>
      <c r="R288" s="171"/>
      <c r="S288" s="1"/>
      <c r="T288" s="38"/>
      <c r="U288" s="37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139"/>
      <c r="AG288" s="106"/>
      <c r="AH288" s="122"/>
      <c r="AI288" s="134"/>
      <c r="AJ288" s="138"/>
      <c r="AK288" s="203"/>
      <c r="AL288" s="40" t="s">
        <v>1219</v>
      </c>
      <c r="AM288" s="46" t="s">
        <v>1217</v>
      </c>
      <c r="AN288" s="128">
        <v>0.5</v>
      </c>
      <c r="AO288" s="206"/>
      <c r="AP288" s="127"/>
      <c r="AQ288" s="136"/>
      <c r="AR288" s="81">
        <f>ROUND(ROUND(Q284*$AI$20,0)*AN288,0)-AP286</f>
        <v>179</v>
      </c>
      <c r="AS288" s="10"/>
    </row>
    <row r="289" spans="1:45" ht="14.1" x14ac:dyDescent="0.3">
      <c r="A289" s="7">
        <v>71</v>
      </c>
      <c r="B289" s="27">
        <v>8743</v>
      </c>
      <c r="C289" s="6" t="s">
        <v>3915</v>
      </c>
      <c r="D289" s="106"/>
      <c r="E289" s="107"/>
      <c r="F289" s="108"/>
      <c r="G289" s="198"/>
      <c r="H289" s="199"/>
      <c r="I289" s="199"/>
      <c r="J289" s="200"/>
      <c r="K289" s="39"/>
      <c r="L289" s="1"/>
      <c r="M289" s="1"/>
      <c r="N289" s="1"/>
      <c r="O289" s="1"/>
      <c r="P289" s="1"/>
      <c r="Q289" s="177"/>
      <c r="R289" s="177"/>
      <c r="S289" s="119"/>
      <c r="T289" s="38"/>
      <c r="U289" s="61" t="s">
        <v>1393</v>
      </c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71"/>
      <c r="AG289" s="61"/>
      <c r="AH289" s="51"/>
      <c r="AI289" s="51"/>
      <c r="AJ289" s="71"/>
      <c r="AK289" s="140"/>
      <c r="AL289" s="55"/>
      <c r="AM289" s="44"/>
      <c r="AN289" s="135"/>
      <c r="AO289" s="135"/>
      <c r="AP289" s="135"/>
      <c r="AQ289" s="137"/>
      <c r="AR289" s="81">
        <f>ROUND(ROUND(Q284*AD290,0)*$AI$20,0)</f>
        <v>356</v>
      </c>
      <c r="AS289" s="10"/>
    </row>
    <row r="290" spans="1:45" ht="14.1" x14ac:dyDescent="0.3">
      <c r="A290" s="7">
        <v>71</v>
      </c>
      <c r="B290" s="27">
        <v>8744</v>
      </c>
      <c r="C290" s="6" t="s">
        <v>3914</v>
      </c>
      <c r="D290" s="106"/>
      <c r="E290" s="107"/>
      <c r="F290" s="108"/>
      <c r="G290" s="39"/>
      <c r="H290" s="1"/>
      <c r="I290" s="1"/>
      <c r="J290" s="38"/>
      <c r="K290" s="59"/>
      <c r="L290" s="119"/>
      <c r="M290" s="119"/>
      <c r="N290" s="119"/>
      <c r="O290" s="119"/>
      <c r="P290" s="1"/>
      <c r="Q290" s="177"/>
      <c r="R290" s="177"/>
      <c r="S290" s="119"/>
      <c r="T290" s="38"/>
      <c r="U290" s="61" t="s">
        <v>1391</v>
      </c>
      <c r="V290" s="51"/>
      <c r="W290" s="51"/>
      <c r="X290" s="51"/>
      <c r="Y290" s="51"/>
      <c r="Z290" s="51"/>
      <c r="AA290" s="51"/>
      <c r="AB290" s="51"/>
      <c r="AC290" s="122" t="s">
        <v>1217</v>
      </c>
      <c r="AD290" s="207">
        <v>0.96499999999999997</v>
      </c>
      <c r="AE290" s="207"/>
      <c r="AF290" s="71"/>
      <c r="AG290" s="61"/>
      <c r="AH290" s="51"/>
      <c r="AI290" s="51"/>
      <c r="AJ290" s="71"/>
      <c r="AK290" s="202" t="s">
        <v>1387</v>
      </c>
      <c r="AL290" s="140" t="s">
        <v>1220</v>
      </c>
      <c r="AM290" s="44" t="s">
        <v>1217</v>
      </c>
      <c r="AN290" s="135">
        <v>0.7</v>
      </c>
      <c r="AO290" s="135"/>
      <c r="AP290" s="135"/>
      <c r="AQ290" s="137"/>
      <c r="AR290" s="81">
        <f>ROUND(ROUND(ROUND(Q284*AD290:AD290,0)*$AI$20,0)*AN290,0)</f>
        <v>249</v>
      </c>
      <c r="AS290" s="10"/>
    </row>
    <row r="291" spans="1:45" ht="14.1" x14ac:dyDescent="0.3">
      <c r="A291" s="7">
        <v>71</v>
      </c>
      <c r="B291" s="27" t="s">
        <v>545</v>
      </c>
      <c r="C291" s="6" t="s">
        <v>3913</v>
      </c>
      <c r="D291" s="106"/>
      <c r="E291" s="107"/>
      <c r="F291" s="108"/>
      <c r="G291" s="39"/>
      <c r="H291" s="1"/>
      <c r="I291" s="1"/>
      <c r="J291" s="38"/>
      <c r="K291" s="39"/>
      <c r="L291" s="1"/>
      <c r="M291" s="1"/>
      <c r="N291" s="1"/>
      <c r="O291" s="1"/>
      <c r="P291" s="1"/>
      <c r="Q291" s="171"/>
      <c r="R291" s="171"/>
      <c r="S291" s="1"/>
      <c r="T291" s="38"/>
      <c r="U291" s="39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71"/>
      <c r="AG291" s="106"/>
      <c r="AH291" s="122"/>
      <c r="AI291" s="134"/>
      <c r="AJ291" s="138"/>
      <c r="AK291" s="203"/>
      <c r="AL291" s="40" t="s">
        <v>1219</v>
      </c>
      <c r="AM291" s="46" t="s">
        <v>1217</v>
      </c>
      <c r="AN291" s="128">
        <v>0.5</v>
      </c>
      <c r="AO291" s="135"/>
      <c r="AP291" s="135"/>
      <c r="AQ291" s="137"/>
      <c r="AR291" s="81">
        <f>ROUND(ROUND(ROUND(Q284*AD290,0)*$AI$20,0)*AN291,0)</f>
        <v>178</v>
      </c>
      <c r="AS291" s="10"/>
    </row>
    <row r="292" spans="1:45" ht="14.1" x14ac:dyDescent="0.3">
      <c r="A292" s="7">
        <v>71</v>
      </c>
      <c r="B292" s="27" t="s">
        <v>544</v>
      </c>
      <c r="C292" s="6" t="s">
        <v>3912</v>
      </c>
      <c r="D292" s="106"/>
      <c r="E292" s="107"/>
      <c r="F292" s="108"/>
      <c r="G292" s="39"/>
      <c r="H292" s="1"/>
      <c r="I292" s="1"/>
      <c r="J292" s="38"/>
      <c r="K292" s="39"/>
      <c r="L292" s="1"/>
      <c r="M292" s="1"/>
      <c r="N292" s="1"/>
      <c r="O292" s="1"/>
      <c r="P292" s="1"/>
      <c r="Q292" s="171"/>
      <c r="R292" s="171"/>
      <c r="S292" s="1"/>
      <c r="T292" s="38"/>
      <c r="U292" s="39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71"/>
      <c r="AG292" s="106"/>
      <c r="AH292" s="122"/>
      <c r="AI292" s="134"/>
      <c r="AJ292" s="138"/>
      <c r="AK292" s="140"/>
      <c r="AL292" s="55"/>
      <c r="AM292" s="44"/>
      <c r="AN292" s="135"/>
      <c r="AO292" s="204" t="s">
        <v>1218</v>
      </c>
      <c r="AP292" s="44">
        <v>5</v>
      </c>
      <c r="AQ292" s="161" t="s">
        <v>1385</v>
      </c>
      <c r="AR292" s="81">
        <f>ROUND(ROUND(Q284*AD290,0)*$AI$20,0)-AP292</f>
        <v>351</v>
      </c>
      <c r="AS292" s="10"/>
    </row>
    <row r="293" spans="1:45" ht="14.1" x14ac:dyDescent="0.3">
      <c r="A293" s="7">
        <v>71</v>
      </c>
      <c r="B293" s="27" t="s">
        <v>543</v>
      </c>
      <c r="C293" s="6" t="s">
        <v>3911</v>
      </c>
      <c r="D293" s="106"/>
      <c r="E293" s="107"/>
      <c r="F293" s="108"/>
      <c r="G293" s="39"/>
      <c r="H293" s="1"/>
      <c r="I293" s="1"/>
      <c r="J293" s="38"/>
      <c r="K293" s="39"/>
      <c r="L293" s="1"/>
      <c r="M293" s="1"/>
      <c r="N293" s="1"/>
      <c r="O293" s="1"/>
      <c r="P293" s="1"/>
      <c r="Q293" s="171"/>
      <c r="R293" s="171"/>
      <c r="S293" s="1"/>
      <c r="T293" s="38"/>
      <c r="U293" s="39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71"/>
      <c r="AG293" s="106"/>
      <c r="AH293" s="122"/>
      <c r="AI293" s="134"/>
      <c r="AJ293" s="138"/>
      <c r="AK293" s="202" t="s">
        <v>1387</v>
      </c>
      <c r="AL293" s="140" t="s">
        <v>1220</v>
      </c>
      <c r="AM293" s="44" t="s">
        <v>1217</v>
      </c>
      <c r="AN293" s="135">
        <v>0.7</v>
      </c>
      <c r="AO293" s="205"/>
      <c r="AP293" s="134"/>
      <c r="AQ293" s="138"/>
      <c r="AR293" s="81">
        <f>ROUND(ROUND(ROUND(Q284*AD290,0)*$AI$20,0)*AN293,0)-AP292</f>
        <v>244</v>
      </c>
      <c r="AS293" s="10"/>
    </row>
    <row r="294" spans="1:45" ht="14.1" x14ac:dyDescent="0.3">
      <c r="A294" s="7">
        <v>71</v>
      </c>
      <c r="B294" s="27" t="s">
        <v>542</v>
      </c>
      <c r="C294" s="6" t="s">
        <v>3910</v>
      </c>
      <c r="D294" s="106"/>
      <c r="E294" s="107"/>
      <c r="F294" s="108"/>
      <c r="G294" s="39"/>
      <c r="H294" s="1"/>
      <c r="I294" s="1"/>
      <c r="J294" s="38"/>
      <c r="K294" s="37"/>
      <c r="L294" s="4"/>
      <c r="M294" s="4"/>
      <c r="N294" s="4"/>
      <c r="O294" s="4"/>
      <c r="P294" s="4"/>
      <c r="Q294" s="170"/>
      <c r="R294" s="170"/>
      <c r="S294" s="4"/>
      <c r="T294" s="17"/>
      <c r="U294" s="3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139"/>
      <c r="AG294" s="106"/>
      <c r="AH294" s="122"/>
      <c r="AI294" s="134"/>
      <c r="AJ294" s="138"/>
      <c r="AK294" s="203"/>
      <c r="AL294" s="40" t="s">
        <v>1219</v>
      </c>
      <c r="AM294" s="46" t="s">
        <v>1217</v>
      </c>
      <c r="AN294" s="128">
        <v>0.5</v>
      </c>
      <c r="AO294" s="206"/>
      <c r="AP294" s="127"/>
      <c r="AQ294" s="136"/>
      <c r="AR294" s="81">
        <f>ROUND(ROUND(ROUND(Q284*AD290,0)*$AI$20,0)*AN294,0)-AP292</f>
        <v>173</v>
      </c>
      <c r="AS294" s="10"/>
    </row>
    <row r="295" spans="1:45" ht="14.1" x14ac:dyDescent="0.3">
      <c r="A295" s="7">
        <v>71</v>
      </c>
      <c r="B295" s="27">
        <v>8745</v>
      </c>
      <c r="C295" s="6" t="s">
        <v>3909</v>
      </c>
      <c r="D295" s="106"/>
      <c r="E295" s="107"/>
      <c r="F295" s="108"/>
      <c r="G295" s="39"/>
      <c r="H295" s="1"/>
      <c r="I295" s="1"/>
      <c r="J295" s="58"/>
      <c r="K295" s="1" t="s">
        <v>1273</v>
      </c>
      <c r="L295" s="119"/>
      <c r="M295" s="119"/>
      <c r="N295" s="119"/>
      <c r="O295" s="119"/>
      <c r="P295" s="119"/>
      <c r="Q295" s="177"/>
      <c r="R295" s="177"/>
      <c r="S295" s="1"/>
      <c r="T295" s="38"/>
      <c r="U295" s="3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62"/>
      <c r="AG295" s="63"/>
      <c r="AH295" s="132"/>
      <c r="AI295" s="132"/>
      <c r="AJ295" s="62"/>
      <c r="AK295" s="172"/>
      <c r="AL295" s="45"/>
      <c r="AM295" s="54"/>
      <c r="AN295" s="174"/>
      <c r="AO295" s="174"/>
      <c r="AP295" s="174"/>
      <c r="AQ295" s="173"/>
      <c r="AR295" s="81">
        <f>ROUND(Q296*$AI$20,0)</f>
        <v>368</v>
      </c>
      <c r="AS295" s="10"/>
    </row>
    <row r="296" spans="1:45" ht="14.1" x14ac:dyDescent="0.3">
      <c r="A296" s="7">
        <v>71</v>
      </c>
      <c r="B296" s="27">
        <v>8746</v>
      </c>
      <c r="C296" s="6" t="s">
        <v>3908</v>
      </c>
      <c r="D296" s="106"/>
      <c r="E296" s="107"/>
      <c r="F296" s="108"/>
      <c r="G296" s="39"/>
      <c r="H296" s="1"/>
      <c r="I296" s="1"/>
      <c r="J296" s="58"/>
      <c r="K296" s="59"/>
      <c r="L296" s="119"/>
      <c r="M296" s="119"/>
      <c r="N296" s="119"/>
      <c r="O296" s="119"/>
      <c r="P296" s="119"/>
      <c r="Q296" s="201">
        <f>'26障害児入所施設(基本４)'!$Q$296</f>
        <v>526</v>
      </c>
      <c r="R296" s="201"/>
      <c r="S296" s="1" t="s">
        <v>853</v>
      </c>
      <c r="T296" s="38"/>
      <c r="U296" s="39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1"/>
      <c r="AG296" s="61"/>
      <c r="AH296" s="51"/>
      <c r="AI296" s="51"/>
      <c r="AJ296" s="71"/>
      <c r="AK296" s="202" t="s">
        <v>1387</v>
      </c>
      <c r="AL296" s="140" t="s">
        <v>1223</v>
      </c>
      <c r="AM296" s="44" t="s">
        <v>1225</v>
      </c>
      <c r="AN296" s="135">
        <v>0.7</v>
      </c>
      <c r="AO296" s="135"/>
      <c r="AP296" s="135"/>
      <c r="AQ296" s="137"/>
      <c r="AR296" s="81">
        <f>ROUND(ROUND(Q296*$AI$20,0)*AN296,0)</f>
        <v>258</v>
      </c>
      <c r="AS296" s="10"/>
    </row>
    <row r="297" spans="1:45" ht="14.1" x14ac:dyDescent="0.3">
      <c r="A297" s="7">
        <v>71</v>
      </c>
      <c r="B297" s="27" t="s">
        <v>541</v>
      </c>
      <c r="C297" s="6" t="s">
        <v>3907</v>
      </c>
      <c r="D297" s="106"/>
      <c r="E297" s="107"/>
      <c r="F297" s="108"/>
      <c r="G297" s="39"/>
      <c r="H297" s="1"/>
      <c r="I297" s="1"/>
      <c r="J297" s="38"/>
      <c r="K297" s="39"/>
      <c r="L297" s="1"/>
      <c r="M297" s="1"/>
      <c r="N297" s="1"/>
      <c r="O297" s="1"/>
      <c r="P297" s="1"/>
      <c r="Q297" s="171"/>
      <c r="R297" s="171"/>
      <c r="S297" s="1"/>
      <c r="T297" s="38"/>
      <c r="U297" s="39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1"/>
      <c r="AG297" s="106"/>
      <c r="AH297" s="122"/>
      <c r="AI297" s="134"/>
      <c r="AJ297" s="138"/>
      <c r="AK297" s="203"/>
      <c r="AL297" s="40" t="s">
        <v>1222</v>
      </c>
      <c r="AM297" s="46" t="s">
        <v>1225</v>
      </c>
      <c r="AN297" s="128">
        <v>0.5</v>
      </c>
      <c r="AO297" s="135"/>
      <c r="AP297" s="135"/>
      <c r="AQ297" s="137"/>
      <c r="AR297" s="81">
        <f>ROUND(ROUND(Q296*$AI$20,0)*AN297,0)</f>
        <v>184</v>
      </c>
      <c r="AS297" s="10"/>
    </row>
    <row r="298" spans="1:45" ht="14.1" x14ac:dyDescent="0.3">
      <c r="A298" s="7">
        <v>71</v>
      </c>
      <c r="B298" s="27" t="s">
        <v>540</v>
      </c>
      <c r="C298" s="6" t="s">
        <v>3906</v>
      </c>
      <c r="D298" s="106"/>
      <c r="E298" s="107"/>
      <c r="F298" s="108"/>
      <c r="G298" s="39"/>
      <c r="H298" s="1"/>
      <c r="I298" s="1"/>
      <c r="J298" s="38"/>
      <c r="K298" s="39"/>
      <c r="L298" s="1"/>
      <c r="M298" s="1"/>
      <c r="N298" s="1"/>
      <c r="O298" s="1"/>
      <c r="P298" s="1"/>
      <c r="Q298" s="171"/>
      <c r="R298" s="171"/>
      <c r="S298" s="1"/>
      <c r="T298" s="38"/>
      <c r="U298" s="39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71"/>
      <c r="AG298" s="106"/>
      <c r="AH298" s="122"/>
      <c r="AI298" s="134"/>
      <c r="AJ298" s="138"/>
      <c r="AK298" s="140"/>
      <c r="AL298" s="55"/>
      <c r="AM298" s="44"/>
      <c r="AN298" s="135"/>
      <c r="AO298" s="204" t="s">
        <v>1218</v>
      </c>
      <c r="AP298" s="44">
        <v>5</v>
      </c>
      <c r="AQ298" s="161" t="s">
        <v>1385</v>
      </c>
      <c r="AR298" s="81">
        <f>ROUND(Q296*$AI$20,0)-AP298</f>
        <v>363</v>
      </c>
      <c r="AS298" s="10"/>
    </row>
    <row r="299" spans="1:45" ht="14.1" x14ac:dyDescent="0.3">
      <c r="A299" s="7">
        <v>71</v>
      </c>
      <c r="B299" s="27" t="s">
        <v>539</v>
      </c>
      <c r="C299" s="6" t="s">
        <v>3905</v>
      </c>
      <c r="D299" s="106"/>
      <c r="E299" s="107"/>
      <c r="F299" s="108"/>
      <c r="G299" s="39"/>
      <c r="H299" s="1"/>
      <c r="I299" s="1"/>
      <c r="J299" s="38"/>
      <c r="K299" s="39"/>
      <c r="L299" s="1"/>
      <c r="M299" s="1"/>
      <c r="N299" s="1"/>
      <c r="O299" s="1"/>
      <c r="P299" s="1"/>
      <c r="Q299" s="171"/>
      <c r="R299" s="171"/>
      <c r="S299" s="1"/>
      <c r="T299" s="38"/>
      <c r="U299" s="39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71"/>
      <c r="AG299" s="106"/>
      <c r="AH299" s="122"/>
      <c r="AI299" s="134"/>
      <c r="AJ299" s="138"/>
      <c r="AK299" s="202" t="s">
        <v>1387</v>
      </c>
      <c r="AL299" s="140" t="s">
        <v>1223</v>
      </c>
      <c r="AM299" s="44" t="s">
        <v>1225</v>
      </c>
      <c r="AN299" s="135">
        <v>0.7</v>
      </c>
      <c r="AO299" s="205"/>
      <c r="AP299" s="134"/>
      <c r="AQ299" s="138"/>
      <c r="AR299" s="81">
        <f>ROUND(ROUND(Q296*$AI$20,0)*AN299,0)-AP298</f>
        <v>253</v>
      </c>
      <c r="AS299" s="10"/>
    </row>
    <row r="300" spans="1:45" ht="14.1" x14ac:dyDescent="0.3">
      <c r="A300" s="7">
        <v>71</v>
      </c>
      <c r="B300" s="27" t="s">
        <v>538</v>
      </c>
      <c r="C300" s="6" t="s">
        <v>3904</v>
      </c>
      <c r="D300" s="106"/>
      <c r="E300" s="107"/>
      <c r="F300" s="108"/>
      <c r="G300" s="39"/>
      <c r="H300" s="1"/>
      <c r="I300" s="1"/>
      <c r="J300" s="38"/>
      <c r="K300" s="39"/>
      <c r="L300" s="1"/>
      <c r="M300" s="1"/>
      <c r="N300" s="1"/>
      <c r="O300" s="1"/>
      <c r="P300" s="1"/>
      <c r="Q300" s="171"/>
      <c r="R300" s="171"/>
      <c r="S300" s="1"/>
      <c r="T300" s="38"/>
      <c r="U300" s="39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71"/>
      <c r="AG300" s="106"/>
      <c r="AH300" s="122"/>
      <c r="AI300" s="134"/>
      <c r="AJ300" s="138"/>
      <c r="AK300" s="203"/>
      <c r="AL300" s="40" t="s">
        <v>1222</v>
      </c>
      <c r="AM300" s="46" t="s">
        <v>1225</v>
      </c>
      <c r="AN300" s="128">
        <v>0.5</v>
      </c>
      <c r="AO300" s="206"/>
      <c r="AP300" s="127"/>
      <c r="AQ300" s="136"/>
      <c r="AR300" s="81">
        <f>ROUND(ROUND(Q296*$AI$20,0)*AN300,0)-AP298</f>
        <v>179</v>
      </c>
      <c r="AS300" s="10"/>
    </row>
    <row r="301" spans="1:45" ht="14.1" x14ac:dyDescent="0.3">
      <c r="A301" s="7">
        <v>71</v>
      </c>
      <c r="B301" s="27">
        <v>8747</v>
      </c>
      <c r="C301" s="6" t="s">
        <v>3903</v>
      </c>
      <c r="D301" s="106"/>
      <c r="E301" s="107"/>
      <c r="F301" s="108"/>
      <c r="G301" s="39"/>
      <c r="H301" s="1"/>
      <c r="I301" s="1"/>
      <c r="J301" s="58"/>
      <c r="K301" s="59"/>
      <c r="L301" s="119"/>
      <c r="M301" s="119"/>
      <c r="N301" s="119"/>
      <c r="O301" s="119"/>
      <c r="P301" s="119"/>
      <c r="Q301" s="133"/>
      <c r="R301" s="133"/>
      <c r="S301" s="1"/>
      <c r="T301" s="38"/>
      <c r="U301" s="140" t="s">
        <v>1393</v>
      </c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141"/>
      <c r="AG301" s="61"/>
      <c r="AH301" s="51"/>
      <c r="AI301" s="51"/>
      <c r="AJ301" s="71"/>
      <c r="AK301" s="140"/>
      <c r="AL301" s="55"/>
      <c r="AM301" s="44"/>
      <c r="AN301" s="135"/>
      <c r="AO301" s="135"/>
      <c r="AP301" s="135"/>
      <c r="AQ301" s="137"/>
      <c r="AR301" s="81">
        <f>ROUND(ROUND(Q296*AD302,0)*$AI$20,0)</f>
        <v>356</v>
      </c>
      <c r="AS301" s="10"/>
    </row>
    <row r="302" spans="1:45" ht="14.1" x14ac:dyDescent="0.3">
      <c r="A302" s="7">
        <v>71</v>
      </c>
      <c r="B302" s="27">
        <v>8748</v>
      </c>
      <c r="C302" s="6" t="s">
        <v>3902</v>
      </c>
      <c r="D302" s="106"/>
      <c r="E302" s="107"/>
      <c r="F302" s="108"/>
      <c r="G302" s="39"/>
      <c r="H302" s="1"/>
      <c r="I302" s="1"/>
      <c r="J302" s="58"/>
      <c r="K302" s="59"/>
      <c r="L302" s="119"/>
      <c r="M302" s="119"/>
      <c r="N302" s="119"/>
      <c r="O302" s="119"/>
      <c r="P302" s="119"/>
      <c r="Q302" s="133"/>
      <c r="R302" s="133"/>
      <c r="S302" s="1"/>
      <c r="T302" s="38"/>
      <c r="U302" s="61" t="s">
        <v>1391</v>
      </c>
      <c r="V302" s="51"/>
      <c r="W302" s="51"/>
      <c r="X302" s="51"/>
      <c r="Y302" s="51"/>
      <c r="Z302" s="51"/>
      <c r="AA302" s="51"/>
      <c r="AB302" s="51"/>
      <c r="AC302" s="122" t="s">
        <v>1225</v>
      </c>
      <c r="AD302" s="207">
        <v>0.96499999999999997</v>
      </c>
      <c r="AE302" s="207"/>
      <c r="AF302" s="71"/>
      <c r="AG302" s="61"/>
      <c r="AH302" s="51"/>
      <c r="AI302" s="51"/>
      <c r="AJ302" s="71"/>
      <c r="AK302" s="202" t="s">
        <v>1387</v>
      </c>
      <c r="AL302" s="140" t="s">
        <v>1223</v>
      </c>
      <c r="AM302" s="44" t="s">
        <v>1225</v>
      </c>
      <c r="AN302" s="135">
        <v>0.7</v>
      </c>
      <c r="AO302" s="135"/>
      <c r="AP302" s="135"/>
      <c r="AQ302" s="137"/>
      <c r="AR302" s="81">
        <f>ROUND(ROUND(ROUND(Q296*AD302:AD302,0)*$AI$20,0)*AN302,0)</f>
        <v>249</v>
      </c>
      <c r="AS302" s="10"/>
    </row>
    <row r="303" spans="1:45" ht="14.1" x14ac:dyDescent="0.3">
      <c r="A303" s="7">
        <v>71</v>
      </c>
      <c r="B303" s="27" t="s">
        <v>537</v>
      </c>
      <c r="C303" s="6" t="s">
        <v>3901</v>
      </c>
      <c r="D303" s="106"/>
      <c r="E303" s="107"/>
      <c r="F303" s="108"/>
      <c r="G303" s="39"/>
      <c r="H303" s="1"/>
      <c r="I303" s="1"/>
      <c r="J303" s="38"/>
      <c r="K303" s="39"/>
      <c r="L303" s="1"/>
      <c r="M303" s="1"/>
      <c r="N303" s="1"/>
      <c r="O303" s="1"/>
      <c r="P303" s="1"/>
      <c r="Q303" s="171"/>
      <c r="R303" s="171"/>
      <c r="S303" s="1"/>
      <c r="T303" s="38"/>
      <c r="U303" s="39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71"/>
      <c r="AG303" s="106"/>
      <c r="AH303" s="122"/>
      <c r="AI303" s="134"/>
      <c r="AJ303" s="138"/>
      <c r="AK303" s="203"/>
      <c r="AL303" s="40" t="s">
        <v>1222</v>
      </c>
      <c r="AM303" s="46" t="s">
        <v>1225</v>
      </c>
      <c r="AN303" s="128">
        <v>0.5</v>
      </c>
      <c r="AO303" s="135"/>
      <c r="AP303" s="135"/>
      <c r="AQ303" s="137"/>
      <c r="AR303" s="81">
        <f>ROUND(ROUND(ROUND(Q296*AD302,0)*$AI$20,0)*AN303,0)</f>
        <v>178</v>
      </c>
      <c r="AS303" s="10"/>
    </row>
    <row r="304" spans="1:45" ht="14.1" x14ac:dyDescent="0.3">
      <c r="A304" s="7">
        <v>71</v>
      </c>
      <c r="B304" s="27" t="s">
        <v>536</v>
      </c>
      <c r="C304" s="6" t="s">
        <v>3900</v>
      </c>
      <c r="D304" s="106"/>
      <c r="E304" s="107"/>
      <c r="F304" s="108"/>
      <c r="G304" s="39"/>
      <c r="H304" s="1"/>
      <c r="I304" s="1"/>
      <c r="J304" s="38"/>
      <c r="K304" s="39"/>
      <c r="L304" s="1"/>
      <c r="M304" s="1"/>
      <c r="N304" s="1"/>
      <c r="O304" s="1"/>
      <c r="P304" s="1"/>
      <c r="Q304" s="171"/>
      <c r="R304" s="171"/>
      <c r="S304" s="1"/>
      <c r="T304" s="38"/>
      <c r="U304" s="39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1"/>
      <c r="AG304" s="106"/>
      <c r="AH304" s="122"/>
      <c r="AI304" s="134"/>
      <c r="AJ304" s="138"/>
      <c r="AK304" s="140"/>
      <c r="AL304" s="55"/>
      <c r="AM304" s="44"/>
      <c r="AN304" s="135"/>
      <c r="AO304" s="204" t="s">
        <v>1218</v>
      </c>
      <c r="AP304" s="44">
        <v>5</v>
      </c>
      <c r="AQ304" s="161" t="s">
        <v>1385</v>
      </c>
      <c r="AR304" s="81">
        <f>ROUND(ROUND(Q296*AD302,0)*$AI$20,0)-AP304</f>
        <v>351</v>
      </c>
      <c r="AS304" s="10"/>
    </row>
    <row r="305" spans="1:45" ht="14.1" x14ac:dyDescent="0.3">
      <c r="A305" s="7">
        <v>71</v>
      </c>
      <c r="B305" s="27" t="s">
        <v>535</v>
      </c>
      <c r="C305" s="6" t="s">
        <v>3899</v>
      </c>
      <c r="D305" s="106"/>
      <c r="E305" s="107"/>
      <c r="F305" s="108"/>
      <c r="G305" s="39"/>
      <c r="H305" s="1"/>
      <c r="I305" s="1"/>
      <c r="J305" s="38"/>
      <c r="K305" s="39"/>
      <c r="L305" s="1"/>
      <c r="M305" s="1"/>
      <c r="N305" s="1"/>
      <c r="O305" s="1"/>
      <c r="P305" s="1"/>
      <c r="Q305" s="171"/>
      <c r="R305" s="171"/>
      <c r="S305" s="1"/>
      <c r="T305" s="38"/>
      <c r="U305" s="39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1"/>
      <c r="AG305" s="106"/>
      <c r="AH305" s="122"/>
      <c r="AI305" s="134"/>
      <c r="AJ305" s="138"/>
      <c r="AK305" s="202" t="s">
        <v>1387</v>
      </c>
      <c r="AL305" s="140" t="s">
        <v>1223</v>
      </c>
      <c r="AM305" s="44" t="s">
        <v>1225</v>
      </c>
      <c r="AN305" s="135">
        <v>0.7</v>
      </c>
      <c r="AO305" s="205"/>
      <c r="AP305" s="134"/>
      <c r="AQ305" s="138"/>
      <c r="AR305" s="81">
        <f>ROUND(ROUND(ROUND(Q296*AD302,0)*$AI$20,0)*AN305,0)-AP304</f>
        <v>244</v>
      </c>
      <c r="AS305" s="10"/>
    </row>
    <row r="306" spans="1:45" ht="14.1" x14ac:dyDescent="0.3">
      <c r="A306" s="7">
        <v>71</v>
      </c>
      <c r="B306" s="27" t="s">
        <v>534</v>
      </c>
      <c r="C306" s="6" t="s">
        <v>3898</v>
      </c>
      <c r="D306" s="124"/>
      <c r="E306" s="125"/>
      <c r="F306" s="126"/>
      <c r="G306" s="37"/>
      <c r="H306" s="4"/>
      <c r="I306" s="4"/>
      <c r="J306" s="17"/>
      <c r="K306" s="37"/>
      <c r="L306" s="4"/>
      <c r="M306" s="4"/>
      <c r="N306" s="4"/>
      <c r="O306" s="4"/>
      <c r="P306" s="4"/>
      <c r="Q306" s="170"/>
      <c r="R306" s="170"/>
      <c r="S306" s="4"/>
      <c r="T306" s="17"/>
      <c r="U306" s="37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139"/>
      <c r="AG306" s="124"/>
      <c r="AH306" s="105"/>
      <c r="AI306" s="127"/>
      <c r="AJ306" s="136"/>
      <c r="AK306" s="203"/>
      <c r="AL306" s="40" t="s">
        <v>1222</v>
      </c>
      <c r="AM306" s="46" t="s">
        <v>1225</v>
      </c>
      <c r="AN306" s="128">
        <v>0.5</v>
      </c>
      <c r="AO306" s="206"/>
      <c r="AP306" s="127"/>
      <c r="AQ306" s="136"/>
      <c r="AR306" s="90">
        <f>ROUND(ROUND(ROUND(Q296*AD302,0)*$AI$20,0)*AN306,0)-AP304</f>
        <v>173</v>
      </c>
      <c r="AS306" s="12"/>
    </row>
  </sheetData>
  <mergeCells count="211">
    <mergeCell ref="AD302:AE302"/>
    <mergeCell ref="AK302:AK303"/>
    <mergeCell ref="AO304:AO306"/>
    <mergeCell ref="AK305:AK306"/>
    <mergeCell ref="AO292:AO294"/>
    <mergeCell ref="AK293:AK294"/>
    <mergeCell ref="Q296:R296"/>
    <mergeCell ref="AK296:AK297"/>
    <mergeCell ref="AO298:AO300"/>
    <mergeCell ref="AK299:AK300"/>
    <mergeCell ref="G283:J289"/>
    <mergeCell ref="Q284:R284"/>
    <mergeCell ref="AK284:AK285"/>
    <mergeCell ref="AO286:AO288"/>
    <mergeCell ref="AK287:AK288"/>
    <mergeCell ref="AD290:AE290"/>
    <mergeCell ref="AD266:AE266"/>
    <mergeCell ref="AK266:AK267"/>
    <mergeCell ref="AO268:AO270"/>
    <mergeCell ref="AK269:AK270"/>
    <mergeCell ref="Q272:R272"/>
    <mergeCell ref="AK272:AK273"/>
    <mergeCell ref="AK290:AK291"/>
    <mergeCell ref="AO274:AO276"/>
    <mergeCell ref="AK275:AK276"/>
    <mergeCell ref="AD278:AE278"/>
    <mergeCell ref="AK278:AK279"/>
    <mergeCell ref="AO280:AO282"/>
    <mergeCell ref="AK281:AK282"/>
    <mergeCell ref="Q248:R248"/>
    <mergeCell ref="AK248:AK249"/>
    <mergeCell ref="AO250:AO252"/>
    <mergeCell ref="AK251:AK252"/>
    <mergeCell ref="AD254:AE254"/>
    <mergeCell ref="AK254:AK255"/>
    <mergeCell ref="AO256:AO258"/>
    <mergeCell ref="AK257:AK258"/>
    <mergeCell ref="G259:J265"/>
    <mergeCell ref="Q260:R260"/>
    <mergeCell ref="AK260:AK261"/>
    <mergeCell ref="AO262:AO264"/>
    <mergeCell ref="AK263:AK264"/>
    <mergeCell ref="G235:J241"/>
    <mergeCell ref="Q236:R236"/>
    <mergeCell ref="AK236:AK237"/>
    <mergeCell ref="AO238:AO240"/>
    <mergeCell ref="AK239:AK240"/>
    <mergeCell ref="AD242:AE242"/>
    <mergeCell ref="AK242:AK243"/>
    <mergeCell ref="AO244:AO246"/>
    <mergeCell ref="AK245:AK246"/>
    <mergeCell ref="AO220:AO222"/>
    <mergeCell ref="AK221:AK222"/>
    <mergeCell ref="Q224:R224"/>
    <mergeCell ref="AK224:AK225"/>
    <mergeCell ref="AO226:AO228"/>
    <mergeCell ref="AK227:AK228"/>
    <mergeCell ref="AD230:AE230"/>
    <mergeCell ref="AK230:AK231"/>
    <mergeCell ref="AO232:AO234"/>
    <mergeCell ref="AK233:AK234"/>
    <mergeCell ref="AD206:AE206"/>
    <mergeCell ref="AK206:AK207"/>
    <mergeCell ref="AO208:AO210"/>
    <mergeCell ref="AK209:AK210"/>
    <mergeCell ref="Q212:R212"/>
    <mergeCell ref="AK212:AK213"/>
    <mergeCell ref="AO214:AO216"/>
    <mergeCell ref="AK215:AK216"/>
    <mergeCell ref="AD218:AE218"/>
    <mergeCell ref="AK218:AK219"/>
    <mergeCell ref="AO190:AO192"/>
    <mergeCell ref="AK191:AK192"/>
    <mergeCell ref="AD194:AE194"/>
    <mergeCell ref="AK194:AK195"/>
    <mergeCell ref="AO196:AO198"/>
    <mergeCell ref="AK197:AK198"/>
    <mergeCell ref="G199:J205"/>
    <mergeCell ref="Q200:R200"/>
    <mergeCell ref="AK200:AK201"/>
    <mergeCell ref="AO202:AO204"/>
    <mergeCell ref="AK203:AK204"/>
    <mergeCell ref="Q176:R176"/>
    <mergeCell ref="AK176:AK177"/>
    <mergeCell ref="AO178:AO180"/>
    <mergeCell ref="AK179:AK180"/>
    <mergeCell ref="AD182:AE182"/>
    <mergeCell ref="AK182:AK183"/>
    <mergeCell ref="AO184:AO186"/>
    <mergeCell ref="AK185:AK186"/>
    <mergeCell ref="Q188:R188"/>
    <mergeCell ref="AK188:AK189"/>
    <mergeCell ref="G163:J169"/>
    <mergeCell ref="Q164:R164"/>
    <mergeCell ref="AK164:AK165"/>
    <mergeCell ref="AO166:AO168"/>
    <mergeCell ref="AK167:AK168"/>
    <mergeCell ref="AD170:AE170"/>
    <mergeCell ref="AK170:AK171"/>
    <mergeCell ref="AO172:AO174"/>
    <mergeCell ref="AK173:AK174"/>
    <mergeCell ref="AO148:AO150"/>
    <mergeCell ref="AK149:AK150"/>
    <mergeCell ref="Q152:R152"/>
    <mergeCell ref="AK152:AK153"/>
    <mergeCell ref="AO154:AO156"/>
    <mergeCell ref="AK155:AK156"/>
    <mergeCell ref="AD158:AE158"/>
    <mergeCell ref="AK158:AK159"/>
    <mergeCell ref="AO160:AO162"/>
    <mergeCell ref="AK161:AK162"/>
    <mergeCell ref="AD134:AE134"/>
    <mergeCell ref="AK134:AK135"/>
    <mergeCell ref="AO136:AO138"/>
    <mergeCell ref="AK137:AK138"/>
    <mergeCell ref="Q140:R140"/>
    <mergeCell ref="AK140:AK141"/>
    <mergeCell ref="AO142:AO144"/>
    <mergeCell ref="AK143:AK144"/>
    <mergeCell ref="AD146:AE146"/>
    <mergeCell ref="AK146:AK147"/>
    <mergeCell ref="Q116:R116"/>
    <mergeCell ref="AK116:AK117"/>
    <mergeCell ref="AO118:AO120"/>
    <mergeCell ref="AK119:AK120"/>
    <mergeCell ref="AD122:AE122"/>
    <mergeCell ref="AK122:AK123"/>
    <mergeCell ref="AO124:AO126"/>
    <mergeCell ref="AK125:AK126"/>
    <mergeCell ref="G127:J133"/>
    <mergeCell ref="Q128:R128"/>
    <mergeCell ref="AK128:AK129"/>
    <mergeCell ref="AO130:AO132"/>
    <mergeCell ref="AK131:AK132"/>
    <mergeCell ref="AO100:AO102"/>
    <mergeCell ref="AK101:AK102"/>
    <mergeCell ref="Q104:R104"/>
    <mergeCell ref="AK104:AK105"/>
    <mergeCell ref="AO106:AO108"/>
    <mergeCell ref="AK107:AK108"/>
    <mergeCell ref="AD110:AE110"/>
    <mergeCell ref="AK110:AK111"/>
    <mergeCell ref="AO112:AO114"/>
    <mergeCell ref="AK113:AK114"/>
    <mergeCell ref="AO88:AO90"/>
    <mergeCell ref="AK89:AK90"/>
    <mergeCell ref="G91:J97"/>
    <mergeCell ref="Q92:R92"/>
    <mergeCell ref="AK92:AK93"/>
    <mergeCell ref="AO94:AO96"/>
    <mergeCell ref="AK95:AK96"/>
    <mergeCell ref="AD98:AE98"/>
    <mergeCell ref="AK98:AK99"/>
    <mergeCell ref="AD74:AE74"/>
    <mergeCell ref="AK74:AK75"/>
    <mergeCell ref="AO76:AO78"/>
    <mergeCell ref="AK77:AK78"/>
    <mergeCell ref="Q80:R80"/>
    <mergeCell ref="AK80:AK81"/>
    <mergeCell ref="AO82:AO84"/>
    <mergeCell ref="AK83:AK84"/>
    <mergeCell ref="AD86:AE86"/>
    <mergeCell ref="AK86:AK87"/>
    <mergeCell ref="AO58:AO60"/>
    <mergeCell ref="AK59:AK60"/>
    <mergeCell ref="AD62:AE62"/>
    <mergeCell ref="AK62:AK63"/>
    <mergeCell ref="AO64:AO66"/>
    <mergeCell ref="AK65:AK66"/>
    <mergeCell ref="Q68:R68"/>
    <mergeCell ref="AK68:AK69"/>
    <mergeCell ref="AO70:AO72"/>
    <mergeCell ref="AK71:AK72"/>
    <mergeCell ref="Q44:R44"/>
    <mergeCell ref="AK44:AK45"/>
    <mergeCell ref="AO46:AO48"/>
    <mergeCell ref="AK47:AK48"/>
    <mergeCell ref="AD50:AE50"/>
    <mergeCell ref="AK50:AK51"/>
    <mergeCell ref="AO52:AO54"/>
    <mergeCell ref="AK53:AK54"/>
    <mergeCell ref="Q56:R56"/>
    <mergeCell ref="AK56:AK57"/>
    <mergeCell ref="G31:J37"/>
    <mergeCell ref="Q32:R32"/>
    <mergeCell ref="AK32:AK33"/>
    <mergeCell ref="AO34:AO36"/>
    <mergeCell ref="AK35:AK36"/>
    <mergeCell ref="AD38:AE38"/>
    <mergeCell ref="AK38:AK39"/>
    <mergeCell ref="AO40:AO42"/>
    <mergeCell ref="AK41:AK42"/>
    <mergeCell ref="Q20:R20"/>
    <mergeCell ref="AI20:AJ20"/>
    <mergeCell ref="AK20:AK21"/>
    <mergeCell ref="AO22:AO24"/>
    <mergeCell ref="AK23:AK24"/>
    <mergeCell ref="AD26:AE26"/>
    <mergeCell ref="AK26:AK27"/>
    <mergeCell ref="AO28:AO30"/>
    <mergeCell ref="AK29:AK30"/>
    <mergeCell ref="D7:F13"/>
    <mergeCell ref="Q8:R8"/>
    <mergeCell ref="AG8:AJ19"/>
    <mergeCell ref="AK8:AK9"/>
    <mergeCell ref="AO10:AO12"/>
    <mergeCell ref="AK11:AK12"/>
    <mergeCell ref="AD14:AE14"/>
    <mergeCell ref="AK14:AK15"/>
    <mergeCell ref="AO16:AO18"/>
    <mergeCell ref="AK17:AK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4" orientation="portrait" r:id="rId1"/>
  <headerFooter>
    <oddHeader>&amp;R&amp;9福祉型障害児入所施設</oddHeader>
    <oddFooter>&amp;C&amp;14&amp;P</oddFooter>
  </headerFooter>
  <rowBreaks count="2" manualBreakCount="2">
    <brk id="126" max="44" man="1"/>
    <brk id="246" max="4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  <pageSetUpPr autoPageBreaks="0"/>
  </sheetPr>
  <dimension ref="A1:AT174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6.62890625" style="36" customWidth="1"/>
    <col min="3" max="3" width="30.62890625" style="22" customWidth="1"/>
    <col min="4" max="7" width="2.3671875" style="36" customWidth="1"/>
    <col min="8" max="18" width="2.3671875" style="22" customWidth="1"/>
    <col min="19" max="22" width="2.3671875" style="36" customWidth="1"/>
    <col min="23" max="36" width="2.3671875" style="52" customWidth="1"/>
    <col min="37" max="37" width="14.62890625" style="52" customWidth="1"/>
    <col min="38" max="38" width="25.3671875" style="52" bestFit="1" customWidth="1"/>
    <col min="39" max="39" width="2.62890625" style="52" customWidth="1"/>
    <col min="40" max="40" width="4.1015625" style="36" bestFit="1" customWidth="1"/>
    <col min="41" max="41" width="8.62890625" style="36" customWidth="1"/>
    <col min="42" max="42" width="2.1015625" style="36" bestFit="1" customWidth="1"/>
    <col min="43" max="43" width="4.89453125" style="36" bestFit="1" customWidth="1"/>
    <col min="44" max="44" width="7.62890625" style="36" customWidth="1"/>
    <col min="45" max="45" width="8.62890625" style="36" customWidth="1"/>
    <col min="46" max="46" width="2.89453125" style="36" customWidth="1"/>
    <col min="47" max="16384" width="9" style="36"/>
  </cols>
  <sheetData>
    <row r="1" spans="1:46" ht="16.5" x14ac:dyDescent="0.3">
      <c r="A1" s="35"/>
    </row>
    <row r="2" spans="1:46" ht="16.5" x14ac:dyDescent="0.3">
      <c r="A2" s="35"/>
    </row>
    <row r="3" spans="1:46" ht="16.5" x14ac:dyDescent="0.3">
      <c r="A3" s="35"/>
    </row>
    <row r="4" spans="1:46" ht="16.5" x14ac:dyDescent="0.3">
      <c r="A4" s="35"/>
      <c r="B4" s="146"/>
    </row>
    <row r="5" spans="1:46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6"/>
      <c r="AK5" s="56"/>
      <c r="AL5" s="56"/>
      <c r="AM5" s="56"/>
      <c r="AN5" s="54"/>
      <c r="AO5" s="54"/>
      <c r="AP5" s="54"/>
      <c r="AQ5" s="54"/>
      <c r="AR5" s="20" t="s">
        <v>850</v>
      </c>
      <c r="AS5" s="20" t="s">
        <v>849</v>
      </c>
      <c r="AT5" s="119"/>
    </row>
    <row r="6" spans="1:4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5"/>
      <c r="AO6" s="65"/>
      <c r="AP6" s="65"/>
      <c r="AQ6" s="65"/>
      <c r="AR6" s="16" t="s">
        <v>1</v>
      </c>
      <c r="AS6" s="16" t="s">
        <v>0</v>
      </c>
      <c r="AT6" s="119"/>
    </row>
    <row r="7" spans="1:46" ht="14.1" x14ac:dyDescent="0.3">
      <c r="A7" s="7">
        <v>71</v>
      </c>
      <c r="B7" s="27">
        <v>8751</v>
      </c>
      <c r="C7" s="6" t="s">
        <v>4365</v>
      </c>
      <c r="D7" s="195" t="s">
        <v>1283</v>
      </c>
      <c r="E7" s="196"/>
      <c r="F7" s="197"/>
      <c r="G7" s="195" t="s">
        <v>1279</v>
      </c>
      <c r="H7" s="196"/>
      <c r="I7" s="196"/>
      <c r="J7" s="197"/>
      <c r="K7" s="30" t="s">
        <v>1274</v>
      </c>
      <c r="L7" s="54"/>
      <c r="M7" s="54"/>
      <c r="N7" s="54"/>
      <c r="O7" s="54"/>
      <c r="P7" s="54"/>
      <c r="Q7" s="54"/>
      <c r="R7" s="54"/>
      <c r="S7" s="30"/>
      <c r="T7" s="43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63"/>
      <c r="AH7" s="132"/>
      <c r="AI7" s="132"/>
      <c r="AJ7" s="62"/>
      <c r="AK7" s="172"/>
      <c r="AL7" s="45"/>
      <c r="AM7" s="54"/>
      <c r="AN7" s="54"/>
      <c r="AO7" s="54"/>
      <c r="AP7" s="54"/>
      <c r="AQ7" s="68"/>
      <c r="AR7" s="81">
        <f>ROUND(Q8*$AI$20,0)</f>
        <v>355</v>
      </c>
      <c r="AS7" s="10" t="s">
        <v>1251</v>
      </c>
    </row>
    <row r="8" spans="1:46" ht="14.1" x14ac:dyDescent="0.3">
      <c r="A8" s="7">
        <v>71</v>
      </c>
      <c r="B8" s="27">
        <v>8752</v>
      </c>
      <c r="C8" s="6" t="s">
        <v>4364</v>
      </c>
      <c r="D8" s="198"/>
      <c r="E8" s="199"/>
      <c r="F8" s="200"/>
      <c r="G8" s="198"/>
      <c r="H8" s="199"/>
      <c r="I8" s="199"/>
      <c r="J8" s="200"/>
      <c r="K8" s="59"/>
      <c r="L8" s="119"/>
      <c r="M8" s="119"/>
      <c r="N8" s="119"/>
      <c r="O8" s="119"/>
      <c r="P8" s="119"/>
      <c r="Q8" s="208">
        <f>'26障害児入所施設(基本５）'!$Q$8</f>
        <v>507</v>
      </c>
      <c r="R8" s="208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198" t="s">
        <v>854</v>
      </c>
      <c r="AH8" s="199"/>
      <c r="AI8" s="199"/>
      <c r="AJ8" s="200"/>
      <c r="AK8" s="202" t="s">
        <v>1387</v>
      </c>
      <c r="AL8" s="140" t="s">
        <v>1220</v>
      </c>
      <c r="AM8" s="44" t="s">
        <v>1217</v>
      </c>
      <c r="AN8" s="135">
        <v>0.7</v>
      </c>
      <c r="AO8" s="135"/>
      <c r="AP8" s="135"/>
      <c r="AQ8" s="137"/>
      <c r="AR8" s="81">
        <f>ROUND(ROUND(Q8*$AI$20,0)*AN8,0)</f>
        <v>249</v>
      </c>
      <c r="AS8" s="10"/>
    </row>
    <row r="9" spans="1:46" ht="14.1" x14ac:dyDescent="0.3">
      <c r="A9" s="7">
        <v>71</v>
      </c>
      <c r="B9" s="27" t="s">
        <v>533</v>
      </c>
      <c r="C9" s="6" t="s">
        <v>4363</v>
      </c>
      <c r="D9" s="198"/>
      <c r="E9" s="199"/>
      <c r="F9" s="200"/>
      <c r="G9" s="198"/>
      <c r="H9" s="199"/>
      <c r="I9" s="199"/>
      <c r="J9" s="200"/>
      <c r="K9" s="59"/>
      <c r="L9" s="119"/>
      <c r="M9" s="119"/>
      <c r="N9" s="119"/>
      <c r="O9" s="119"/>
      <c r="P9" s="119"/>
      <c r="Q9" s="132"/>
      <c r="R9" s="132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198"/>
      <c r="AH9" s="199"/>
      <c r="AI9" s="199"/>
      <c r="AJ9" s="200"/>
      <c r="AK9" s="203"/>
      <c r="AL9" s="40" t="s">
        <v>1219</v>
      </c>
      <c r="AM9" s="46" t="s">
        <v>1217</v>
      </c>
      <c r="AN9" s="128">
        <v>0.5</v>
      </c>
      <c r="AO9" s="135"/>
      <c r="AP9" s="135"/>
      <c r="AQ9" s="137"/>
      <c r="AR9" s="81">
        <f>ROUND(ROUND(Q8*$AI$20,0)*AN9,0)</f>
        <v>178</v>
      </c>
      <c r="AS9" s="10"/>
    </row>
    <row r="10" spans="1:46" ht="14.1" x14ac:dyDescent="0.3">
      <c r="A10" s="7">
        <v>71</v>
      </c>
      <c r="B10" s="27" t="s">
        <v>532</v>
      </c>
      <c r="C10" s="6" t="s">
        <v>4362</v>
      </c>
      <c r="D10" s="198"/>
      <c r="E10" s="199"/>
      <c r="F10" s="200"/>
      <c r="G10" s="198"/>
      <c r="H10" s="199"/>
      <c r="I10" s="199"/>
      <c r="J10" s="200"/>
      <c r="K10" s="59"/>
      <c r="L10" s="119"/>
      <c r="M10" s="119"/>
      <c r="N10" s="119"/>
      <c r="O10" s="119"/>
      <c r="P10" s="119"/>
      <c r="Q10" s="132"/>
      <c r="R10" s="132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98"/>
      <c r="AH10" s="199"/>
      <c r="AI10" s="199"/>
      <c r="AJ10" s="200"/>
      <c r="AK10" s="140"/>
      <c r="AL10" s="55"/>
      <c r="AM10" s="44"/>
      <c r="AN10" s="135"/>
      <c r="AO10" s="204" t="s">
        <v>1218</v>
      </c>
      <c r="AP10" s="44">
        <v>5</v>
      </c>
      <c r="AQ10" s="161" t="s">
        <v>1385</v>
      </c>
      <c r="AR10" s="81">
        <f>ROUND(Q8*$AI$20,0)-AP10</f>
        <v>350</v>
      </c>
      <c r="AS10" s="10"/>
    </row>
    <row r="11" spans="1:46" ht="14.1" x14ac:dyDescent="0.3">
      <c r="A11" s="7">
        <v>71</v>
      </c>
      <c r="B11" s="27" t="s">
        <v>531</v>
      </c>
      <c r="C11" s="6" t="s">
        <v>4361</v>
      </c>
      <c r="D11" s="198"/>
      <c r="E11" s="199"/>
      <c r="F11" s="200"/>
      <c r="G11" s="198"/>
      <c r="H11" s="199"/>
      <c r="I11" s="199"/>
      <c r="J11" s="200"/>
      <c r="K11" s="59"/>
      <c r="L11" s="119"/>
      <c r="M11" s="119"/>
      <c r="N11" s="119"/>
      <c r="O11" s="119"/>
      <c r="P11" s="119"/>
      <c r="Q11" s="132"/>
      <c r="R11" s="132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198"/>
      <c r="AH11" s="199"/>
      <c r="AI11" s="199"/>
      <c r="AJ11" s="200"/>
      <c r="AK11" s="202" t="s">
        <v>1387</v>
      </c>
      <c r="AL11" s="140" t="s">
        <v>1220</v>
      </c>
      <c r="AM11" s="44" t="s">
        <v>1217</v>
      </c>
      <c r="AN11" s="135">
        <v>0.7</v>
      </c>
      <c r="AO11" s="205"/>
      <c r="AP11" s="134"/>
      <c r="AQ11" s="138"/>
      <c r="AR11" s="81">
        <f>ROUND(ROUND(Q8*$AI$20,0)*AN11,0)-AP10</f>
        <v>244</v>
      </c>
      <c r="AS11" s="10"/>
    </row>
    <row r="12" spans="1:46" ht="14.1" x14ac:dyDescent="0.3">
      <c r="A12" s="7">
        <v>71</v>
      </c>
      <c r="B12" s="27" t="s">
        <v>530</v>
      </c>
      <c r="C12" s="6" t="s">
        <v>4360</v>
      </c>
      <c r="D12" s="198"/>
      <c r="E12" s="199"/>
      <c r="F12" s="200"/>
      <c r="G12" s="198"/>
      <c r="H12" s="199"/>
      <c r="I12" s="199"/>
      <c r="J12" s="200"/>
      <c r="K12" s="59"/>
      <c r="L12" s="119"/>
      <c r="M12" s="119"/>
      <c r="N12" s="119"/>
      <c r="O12" s="119"/>
      <c r="P12" s="119"/>
      <c r="Q12" s="132"/>
      <c r="R12" s="132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198"/>
      <c r="AH12" s="199"/>
      <c r="AI12" s="199"/>
      <c r="AJ12" s="200"/>
      <c r="AK12" s="203"/>
      <c r="AL12" s="40" t="s">
        <v>1219</v>
      </c>
      <c r="AM12" s="46" t="s">
        <v>1217</v>
      </c>
      <c r="AN12" s="128">
        <v>0.5</v>
      </c>
      <c r="AO12" s="206"/>
      <c r="AP12" s="127"/>
      <c r="AQ12" s="136"/>
      <c r="AR12" s="81">
        <f>ROUND(ROUND(Q8*$AI$20,0)*AN12,0)-AP10</f>
        <v>173</v>
      </c>
      <c r="AS12" s="10"/>
    </row>
    <row r="13" spans="1:46" ht="14.25" customHeight="1" x14ac:dyDescent="0.3">
      <c r="A13" s="7">
        <v>71</v>
      </c>
      <c r="B13" s="27">
        <v>8753</v>
      </c>
      <c r="C13" s="6" t="s">
        <v>4359</v>
      </c>
      <c r="D13" s="198"/>
      <c r="E13" s="199"/>
      <c r="F13" s="200"/>
      <c r="G13" s="198"/>
      <c r="H13" s="199"/>
      <c r="I13" s="199"/>
      <c r="J13" s="200"/>
      <c r="K13" s="39"/>
      <c r="L13" s="1"/>
      <c r="M13" s="1"/>
      <c r="N13" s="1"/>
      <c r="O13" s="1"/>
      <c r="P13" s="1"/>
      <c r="Q13" s="119"/>
      <c r="R13" s="119"/>
      <c r="S13" s="119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98"/>
      <c r="AH13" s="199"/>
      <c r="AI13" s="199"/>
      <c r="AJ13" s="200"/>
      <c r="AK13" s="140"/>
      <c r="AL13" s="55"/>
      <c r="AM13" s="44"/>
      <c r="AN13" s="135"/>
      <c r="AO13" s="135"/>
      <c r="AP13" s="135"/>
      <c r="AQ13" s="137"/>
      <c r="AR13" s="81">
        <f>ROUND(ROUND(Q8*AD14,0)*$AI$20,0)</f>
        <v>342</v>
      </c>
      <c r="AS13" s="10"/>
    </row>
    <row r="14" spans="1:46" ht="14.1" x14ac:dyDescent="0.3">
      <c r="A14" s="7">
        <v>71</v>
      </c>
      <c r="B14" s="27">
        <v>8754</v>
      </c>
      <c r="C14" s="6" t="s">
        <v>4358</v>
      </c>
      <c r="D14" s="106"/>
      <c r="E14" s="107"/>
      <c r="F14" s="108"/>
      <c r="G14" s="39"/>
      <c r="H14" s="1"/>
      <c r="I14" s="1"/>
      <c r="J14" s="38"/>
      <c r="K14" s="59"/>
      <c r="L14" s="119"/>
      <c r="M14" s="119"/>
      <c r="N14" s="119"/>
      <c r="O14" s="119"/>
      <c r="P14" s="1"/>
      <c r="Q14" s="119"/>
      <c r="R14" s="119"/>
      <c r="S14" s="119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198"/>
      <c r="AH14" s="199"/>
      <c r="AI14" s="199"/>
      <c r="AJ14" s="200"/>
      <c r="AK14" s="202" t="s">
        <v>1387</v>
      </c>
      <c r="AL14" s="140" t="s">
        <v>1220</v>
      </c>
      <c r="AM14" s="44" t="s">
        <v>1217</v>
      </c>
      <c r="AN14" s="135">
        <v>0.7</v>
      </c>
      <c r="AO14" s="135"/>
      <c r="AP14" s="135"/>
      <c r="AQ14" s="137"/>
      <c r="AR14" s="81">
        <f>ROUND(ROUND(ROUND(Q8*AD14:AD14,0)*$AI$20,0)*AN14,0)</f>
        <v>239</v>
      </c>
      <c r="AS14" s="10"/>
    </row>
    <row r="15" spans="1:46" ht="14.1" x14ac:dyDescent="0.3">
      <c r="A15" s="7">
        <v>71</v>
      </c>
      <c r="B15" s="27" t="s">
        <v>529</v>
      </c>
      <c r="C15" s="6" t="s">
        <v>4357</v>
      </c>
      <c r="D15" s="106"/>
      <c r="E15" s="107"/>
      <c r="F15" s="108"/>
      <c r="G15" s="39"/>
      <c r="H15" s="1"/>
      <c r="I15" s="1"/>
      <c r="J15" s="38"/>
      <c r="K15" s="59"/>
      <c r="L15" s="119"/>
      <c r="M15" s="119"/>
      <c r="N15" s="119"/>
      <c r="O15" s="119"/>
      <c r="P15" s="119"/>
      <c r="Q15" s="132"/>
      <c r="R15" s="132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198"/>
      <c r="AH15" s="199"/>
      <c r="AI15" s="199"/>
      <c r="AJ15" s="200"/>
      <c r="AK15" s="203"/>
      <c r="AL15" s="40" t="s">
        <v>1219</v>
      </c>
      <c r="AM15" s="46" t="s">
        <v>1217</v>
      </c>
      <c r="AN15" s="128">
        <v>0.5</v>
      </c>
      <c r="AO15" s="135"/>
      <c r="AP15" s="135"/>
      <c r="AQ15" s="137"/>
      <c r="AR15" s="81">
        <f>ROUND(ROUND(ROUND(Q8*AD14,0)*$AI$20,0)*AN15,0)</f>
        <v>171</v>
      </c>
      <c r="AS15" s="10"/>
    </row>
    <row r="16" spans="1:46" ht="14.1" x14ac:dyDescent="0.3">
      <c r="A16" s="7">
        <v>71</v>
      </c>
      <c r="B16" s="27" t="s">
        <v>528</v>
      </c>
      <c r="C16" s="6" t="s">
        <v>4356</v>
      </c>
      <c r="D16" s="106"/>
      <c r="E16" s="107"/>
      <c r="F16" s="108"/>
      <c r="G16" s="39"/>
      <c r="H16" s="1"/>
      <c r="I16" s="1"/>
      <c r="J16" s="38"/>
      <c r="K16" s="59"/>
      <c r="L16" s="119"/>
      <c r="M16" s="119"/>
      <c r="N16" s="119"/>
      <c r="O16" s="119"/>
      <c r="P16" s="119"/>
      <c r="Q16" s="132"/>
      <c r="R16" s="132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98"/>
      <c r="AH16" s="199"/>
      <c r="AI16" s="199"/>
      <c r="AJ16" s="200"/>
      <c r="AK16" s="140"/>
      <c r="AL16" s="55"/>
      <c r="AM16" s="44"/>
      <c r="AN16" s="135"/>
      <c r="AO16" s="204" t="s">
        <v>1218</v>
      </c>
      <c r="AP16" s="44">
        <v>5</v>
      </c>
      <c r="AQ16" s="161" t="s">
        <v>1385</v>
      </c>
      <c r="AR16" s="81">
        <f>ROUND(ROUND(Q8*AD14,0)*$AI$20,0)-AP16</f>
        <v>337</v>
      </c>
      <c r="AS16" s="10"/>
    </row>
    <row r="17" spans="1:45" ht="14.1" x14ac:dyDescent="0.3">
      <c r="A17" s="7">
        <v>71</v>
      </c>
      <c r="B17" s="27" t="s">
        <v>527</v>
      </c>
      <c r="C17" s="6" t="s">
        <v>4355</v>
      </c>
      <c r="D17" s="106"/>
      <c r="E17" s="107"/>
      <c r="F17" s="108"/>
      <c r="G17" s="39"/>
      <c r="H17" s="1"/>
      <c r="I17" s="1"/>
      <c r="J17" s="38"/>
      <c r="K17" s="59"/>
      <c r="L17" s="119"/>
      <c r="M17" s="119"/>
      <c r="N17" s="119"/>
      <c r="O17" s="119"/>
      <c r="P17" s="119"/>
      <c r="Q17" s="132"/>
      <c r="R17" s="132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198"/>
      <c r="AH17" s="199"/>
      <c r="AI17" s="199"/>
      <c r="AJ17" s="200"/>
      <c r="AK17" s="202" t="s">
        <v>1387</v>
      </c>
      <c r="AL17" s="140" t="s">
        <v>1220</v>
      </c>
      <c r="AM17" s="44" t="s">
        <v>1217</v>
      </c>
      <c r="AN17" s="135">
        <v>0.7</v>
      </c>
      <c r="AO17" s="205"/>
      <c r="AP17" s="134"/>
      <c r="AQ17" s="138"/>
      <c r="AR17" s="81">
        <f>ROUND(ROUND(ROUND(Q8*AD14,0)*$AI$20,0)*AN17,0)-AP16</f>
        <v>234</v>
      </c>
      <c r="AS17" s="10"/>
    </row>
    <row r="18" spans="1:45" ht="14.1" x14ac:dyDescent="0.3">
      <c r="A18" s="7">
        <v>71</v>
      </c>
      <c r="B18" s="27" t="s">
        <v>526</v>
      </c>
      <c r="C18" s="6" t="s">
        <v>4354</v>
      </c>
      <c r="D18" s="106"/>
      <c r="E18" s="107"/>
      <c r="F18" s="108"/>
      <c r="G18" s="39"/>
      <c r="H18" s="1"/>
      <c r="I18" s="1"/>
      <c r="J18" s="38"/>
      <c r="K18" s="59"/>
      <c r="L18" s="119"/>
      <c r="M18" s="119"/>
      <c r="N18" s="119"/>
      <c r="O18" s="119"/>
      <c r="P18" s="119"/>
      <c r="Q18" s="132"/>
      <c r="R18" s="132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198"/>
      <c r="AH18" s="199"/>
      <c r="AI18" s="199"/>
      <c r="AJ18" s="200"/>
      <c r="AK18" s="203"/>
      <c r="AL18" s="40" t="s">
        <v>1219</v>
      </c>
      <c r="AM18" s="46" t="s">
        <v>1217</v>
      </c>
      <c r="AN18" s="128">
        <v>0.5</v>
      </c>
      <c r="AO18" s="206"/>
      <c r="AP18" s="127"/>
      <c r="AQ18" s="136"/>
      <c r="AR18" s="81">
        <f>ROUND(ROUND(ROUND(Q8*AD14,0)*$AI$20,0)*AN18,0)-AP16</f>
        <v>166</v>
      </c>
      <c r="AS18" s="10"/>
    </row>
    <row r="19" spans="1:45" ht="14.1" x14ac:dyDescent="0.3">
      <c r="A19" s="7">
        <v>71</v>
      </c>
      <c r="B19" s="27">
        <v>8755</v>
      </c>
      <c r="C19" s="6" t="s">
        <v>4353</v>
      </c>
      <c r="D19" s="106"/>
      <c r="E19" s="107"/>
      <c r="F19" s="108"/>
      <c r="G19" s="39"/>
      <c r="H19" s="1"/>
      <c r="I19" s="1"/>
      <c r="J19" s="58"/>
      <c r="K19" s="42" t="s">
        <v>1273</v>
      </c>
      <c r="L19" s="54"/>
      <c r="M19" s="54"/>
      <c r="N19" s="54"/>
      <c r="O19" s="54"/>
      <c r="P19" s="54"/>
      <c r="Q19" s="54"/>
      <c r="R19" s="54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98"/>
      <c r="AH19" s="199"/>
      <c r="AI19" s="199"/>
      <c r="AJ19" s="200"/>
      <c r="AK19" s="172"/>
      <c r="AL19" s="45"/>
      <c r="AM19" s="54"/>
      <c r="AN19" s="174"/>
      <c r="AO19" s="174"/>
      <c r="AP19" s="174"/>
      <c r="AQ19" s="173"/>
      <c r="AR19" s="81">
        <f>ROUND(Q20*$AI$20,0)</f>
        <v>355</v>
      </c>
      <c r="AS19" s="10"/>
    </row>
    <row r="20" spans="1:45" ht="14.1" x14ac:dyDescent="0.3">
      <c r="A20" s="7">
        <v>71</v>
      </c>
      <c r="B20" s="27">
        <v>8756</v>
      </c>
      <c r="C20" s="6" t="s">
        <v>4352</v>
      </c>
      <c r="D20" s="106"/>
      <c r="E20" s="107"/>
      <c r="F20" s="108"/>
      <c r="G20" s="39"/>
      <c r="H20" s="1"/>
      <c r="I20" s="1"/>
      <c r="J20" s="58"/>
      <c r="K20" s="59"/>
      <c r="L20" s="119"/>
      <c r="M20" s="119"/>
      <c r="N20" s="119"/>
      <c r="O20" s="119"/>
      <c r="P20" s="119"/>
      <c r="Q20" s="208">
        <f>'26障害児入所施設(基本５）'!$Q$20</f>
        <v>507</v>
      </c>
      <c r="R20" s="208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106"/>
      <c r="AH20" s="122" t="s">
        <v>1217</v>
      </c>
      <c r="AI20" s="245">
        <v>0.7</v>
      </c>
      <c r="AJ20" s="246"/>
      <c r="AK20" s="202" t="s">
        <v>1387</v>
      </c>
      <c r="AL20" s="140" t="s">
        <v>1220</v>
      </c>
      <c r="AM20" s="44" t="s">
        <v>1217</v>
      </c>
      <c r="AN20" s="135">
        <v>0.7</v>
      </c>
      <c r="AO20" s="135"/>
      <c r="AP20" s="135"/>
      <c r="AQ20" s="137"/>
      <c r="AR20" s="81">
        <f>ROUND(ROUND(Q20*$AI$20,0)*AN20,0)</f>
        <v>249</v>
      </c>
      <c r="AS20" s="10"/>
    </row>
    <row r="21" spans="1:45" ht="14.1" x14ac:dyDescent="0.3">
      <c r="A21" s="7">
        <v>71</v>
      </c>
      <c r="B21" s="27" t="s">
        <v>525</v>
      </c>
      <c r="C21" s="6" t="s">
        <v>4351</v>
      </c>
      <c r="D21" s="106"/>
      <c r="E21" s="107"/>
      <c r="F21" s="108"/>
      <c r="G21" s="39"/>
      <c r="H21" s="1"/>
      <c r="I21" s="1"/>
      <c r="J21" s="38"/>
      <c r="K21" s="59"/>
      <c r="L21" s="119"/>
      <c r="M21" s="119"/>
      <c r="N21" s="119"/>
      <c r="O21" s="119"/>
      <c r="P21" s="119"/>
      <c r="Q21" s="132"/>
      <c r="R21" s="132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106"/>
      <c r="AH21" s="122"/>
      <c r="AI21" s="134"/>
      <c r="AJ21" s="138"/>
      <c r="AK21" s="203"/>
      <c r="AL21" s="40" t="s">
        <v>1219</v>
      </c>
      <c r="AM21" s="46" t="s">
        <v>1217</v>
      </c>
      <c r="AN21" s="128">
        <v>0.5</v>
      </c>
      <c r="AO21" s="135"/>
      <c r="AP21" s="135"/>
      <c r="AQ21" s="137"/>
      <c r="AR21" s="81">
        <f>ROUND(ROUND(Q20*$AI$20,0)*AN21,0)</f>
        <v>178</v>
      </c>
      <c r="AS21" s="10"/>
    </row>
    <row r="22" spans="1:45" ht="14.1" x14ac:dyDescent="0.3">
      <c r="A22" s="7">
        <v>71</v>
      </c>
      <c r="B22" s="27" t="s">
        <v>524</v>
      </c>
      <c r="C22" s="6" t="s">
        <v>4350</v>
      </c>
      <c r="D22" s="106"/>
      <c r="E22" s="107"/>
      <c r="F22" s="108"/>
      <c r="G22" s="39"/>
      <c r="H22" s="1"/>
      <c r="I22" s="1"/>
      <c r="J22" s="38"/>
      <c r="K22" s="59"/>
      <c r="L22" s="119"/>
      <c r="M22" s="119"/>
      <c r="N22" s="119"/>
      <c r="O22" s="119"/>
      <c r="P22" s="119"/>
      <c r="Q22" s="132"/>
      <c r="R22" s="132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06"/>
      <c r="AH22" s="122"/>
      <c r="AI22" s="134"/>
      <c r="AJ22" s="138"/>
      <c r="AK22" s="140"/>
      <c r="AL22" s="55"/>
      <c r="AM22" s="44"/>
      <c r="AN22" s="135"/>
      <c r="AO22" s="204" t="s">
        <v>1218</v>
      </c>
      <c r="AP22" s="44">
        <v>5</v>
      </c>
      <c r="AQ22" s="161" t="s">
        <v>1385</v>
      </c>
      <c r="AR22" s="81">
        <f>ROUND(Q20*$AI$20,0)-AP22</f>
        <v>350</v>
      </c>
      <c r="AS22" s="10"/>
    </row>
    <row r="23" spans="1:45" ht="14.1" x14ac:dyDescent="0.3">
      <c r="A23" s="7">
        <v>71</v>
      </c>
      <c r="B23" s="27" t="s">
        <v>523</v>
      </c>
      <c r="C23" s="6" t="s">
        <v>4349</v>
      </c>
      <c r="D23" s="106"/>
      <c r="E23" s="107"/>
      <c r="F23" s="108"/>
      <c r="G23" s="39"/>
      <c r="H23" s="1"/>
      <c r="I23" s="1"/>
      <c r="J23" s="38"/>
      <c r="K23" s="59"/>
      <c r="L23" s="119"/>
      <c r="M23" s="119"/>
      <c r="N23" s="119"/>
      <c r="O23" s="119"/>
      <c r="P23" s="119"/>
      <c r="Q23" s="132"/>
      <c r="R23" s="132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106"/>
      <c r="AH23" s="122"/>
      <c r="AI23" s="134"/>
      <c r="AJ23" s="138"/>
      <c r="AK23" s="202" t="s">
        <v>1387</v>
      </c>
      <c r="AL23" s="140" t="s">
        <v>1220</v>
      </c>
      <c r="AM23" s="44" t="s">
        <v>1217</v>
      </c>
      <c r="AN23" s="135">
        <v>0.7</v>
      </c>
      <c r="AO23" s="205"/>
      <c r="AP23" s="134"/>
      <c r="AQ23" s="138"/>
      <c r="AR23" s="81">
        <f>ROUND(ROUND(Q20*$AI$20,0)*AN23,0)-AP22</f>
        <v>244</v>
      </c>
      <c r="AS23" s="10"/>
    </row>
    <row r="24" spans="1:45" ht="14.1" x14ac:dyDescent="0.3">
      <c r="A24" s="7">
        <v>71</v>
      </c>
      <c r="B24" s="27" t="s">
        <v>522</v>
      </c>
      <c r="C24" s="6" t="s">
        <v>4348</v>
      </c>
      <c r="D24" s="106"/>
      <c r="E24" s="107"/>
      <c r="F24" s="108"/>
      <c r="G24" s="39"/>
      <c r="H24" s="1"/>
      <c r="I24" s="1"/>
      <c r="J24" s="38"/>
      <c r="K24" s="59"/>
      <c r="L24" s="119"/>
      <c r="M24" s="119"/>
      <c r="N24" s="119"/>
      <c r="O24" s="119"/>
      <c r="P24" s="119"/>
      <c r="Q24" s="132"/>
      <c r="R24" s="132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106"/>
      <c r="AH24" s="122"/>
      <c r="AI24" s="134"/>
      <c r="AJ24" s="138"/>
      <c r="AK24" s="203"/>
      <c r="AL24" s="40" t="s">
        <v>1219</v>
      </c>
      <c r="AM24" s="46" t="s">
        <v>1217</v>
      </c>
      <c r="AN24" s="128">
        <v>0.5</v>
      </c>
      <c r="AO24" s="206"/>
      <c r="AP24" s="127"/>
      <c r="AQ24" s="136"/>
      <c r="AR24" s="81">
        <f>ROUND(ROUND(Q20*$AI$20,0)*AN24,0)-AP22</f>
        <v>173</v>
      </c>
      <c r="AS24" s="10"/>
    </row>
    <row r="25" spans="1:45" ht="14.1" x14ac:dyDescent="0.3">
      <c r="A25" s="7">
        <v>71</v>
      </c>
      <c r="B25" s="27">
        <v>8757</v>
      </c>
      <c r="C25" s="6" t="s">
        <v>4347</v>
      </c>
      <c r="D25" s="106"/>
      <c r="E25" s="107"/>
      <c r="F25" s="108"/>
      <c r="G25" s="39"/>
      <c r="H25" s="1"/>
      <c r="I25" s="1"/>
      <c r="J25" s="58"/>
      <c r="K25" s="59"/>
      <c r="L25" s="119"/>
      <c r="M25" s="119"/>
      <c r="N25" s="119"/>
      <c r="O25" s="119"/>
      <c r="P25" s="119"/>
      <c r="Q25" s="133"/>
      <c r="R25" s="133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61"/>
      <c r="AH25" s="51"/>
      <c r="AI25" s="51"/>
      <c r="AJ25" s="71"/>
      <c r="AK25" s="140"/>
      <c r="AL25" s="55"/>
      <c r="AM25" s="44"/>
      <c r="AN25" s="135"/>
      <c r="AO25" s="135"/>
      <c r="AP25" s="135"/>
      <c r="AQ25" s="137"/>
      <c r="AR25" s="81">
        <f>ROUND(ROUND(Q20*AD26,0)*$AI$20,0)</f>
        <v>342</v>
      </c>
      <c r="AS25" s="10"/>
    </row>
    <row r="26" spans="1:45" ht="14.1" x14ac:dyDescent="0.3">
      <c r="A26" s="7">
        <v>71</v>
      </c>
      <c r="B26" s="27">
        <v>8758</v>
      </c>
      <c r="C26" s="6" t="s">
        <v>4346</v>
      </c>
      <c r="D26" s="106"/>
      <c r="E26" s="107"/>
      <c r="F26" s="108"/>
      <c r="G26" s="39"/>
      <c r="H26" s="1"/>
      <c r="I26" s="1"/>
      <c r="J26" s="58"/>
      <c r="K26" s="59"/>
      <c r="L26" s="119"/>
      <c r="M26" s="119"/>
      <c r="N26" s="119"/>
      <c r="O26" s="119"/>
      <c r="P26" s="119"/>
      <c r="Q26" s="133"/>
      <c r="R26" s="133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61"/>
      <c r="AH26" s="51"/>
      <c r="AI26" s="51"/>
      <c r="AJ26" s="71"/>
      <c r="AK26" s="202" t="s">
        <v>1387</v>
      </c>
      <c r="AL26" s="140" t="s">
        <v>1220</v>
      </c>
      <c r="AM26" s="44" t="s">
        <v>1217</v>
      </c>
      <c r="AN26" s="135">
        <v>0.7</v>
      </c>
      <c r="AO26" s="135"/>
      <c r="AP26" s="135"/>
      <c r="AQ26" s="137"/>
      <c r="AR26" s="81">
        <f>ROUND(ROUND(ROUND(Q20*AD26:AD26,0)*$AI$20,0)*AN26,0)</f>
        <v>239</v>
      </c>
      <c r="AS26" s="10"/>
    </row>
    <row r="27" spans="1:45" ht="14.1" x14ac:dyDescent="0.3">
      <c r="A27" s="7">
        <v>71</v>
      </c>
      <c r="B27" s="27" t="s">
        <v>521</v>
      </c>
      <c r="C27" s="6" t="s">
        <v>4345</v>
      </c>
      <c r="D27" s="106"/>
      <c r="E27" s="107"/>
      <c r="F27" s="108"/>
      <c r="G27" s="39"/>
      <c r="H27" s="1"/>
      <c r="I27" s="1"/>
      <c r="J27" s="38"/>
      <c r="K27" s="59"/>
      <c r="L27" s="119"/>
      <c r="M27" s="119"/>
      <c r="N27" s="119"/>
      <c r="O27" s="119"/>
      <c r="P27" s="119"/>
      <c r="Q27" s="132"/>
      <c r="R27" s="132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106"/>
      <c r="AH27" s="122"/>
      <c r="AI27" s="134"/>
      <c r="AJ27" s="138"/>
      <c r="AK27" s="203"/>
      <c r="AL27" s="40" t="s">
        <v>1219</v>
      </c>
      <c r="AM27" s="46" t="s">
        <v>1217</v>
      </c>
      <c r="AN27" s="128">
        <v>0.5</v>
      </c>
      <c r="AO27" s="135"/>
      <c r="AP27" s="135"/>
      <c r="AQ27" s="137"/>
      <c r="AR27" s="81">
        <f>ROUND(ROUND(ROUND(Q20*AD26,0)*$AI$20,0)*AN27,0)</f>
        <v>171</v>
      </c>
      <c r="AS27" s="10"/>
    </row>
    <row r="28" spans="1:45" ht="14.1" x14ac:dyDescent="0.3">
      <c r="A28" s="7">
        <v>71</v>
      </c>
      <c r="B28" s="27" t="s">
        <v>520</v>
      </c>
      <c r="C28" s="6" t="s">
        <v>4344</v>
      </c>
      <c r="D28" s="106"/>
      <c r="E28" s="107"/>
      <c r="F28" s="108"/>
      <c r="G28" s="39"/>
      <c r="H28" s="1"/>
      <c r="I28" s="1"/>
      <c r="J28" s="38"/>
      <c r="K28" s="59"/>
      <c r="L28" s="119"/>
      <c r="M28" s="119"/>
      <c r="N28" s="119"/>
      <c r="O28" s="119"/>
      <c r="P28" s="119"/>
      <c r="Q28" s="132"/>
      <c r="R28" s="132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06"/>
      <c r="AH28" s="122"/>
      <c r="AI28" s="134"/>
      <c r="AJ28" s="138"/>
      <c r="AK28" s="140"/>
      <c r="AL28" s="55"/>
      <c r="AM28" s="44"/>
      <c r="AN28" s="135"/>
      <c r="AO28" s="204" t="s">
        <v>1218</v>
      </c>
      <c r="AP28" s="44">
        <v>5</v>
      </c>
      <c r="AQ28" s="161" t="s">
        <v>1385</v>
      </c>
      <c r="AR28" s="81">
        <f>ROUND(ROUND(Q20*AD26,0)*$AI$20,0)-AP28</f>
        <v>337</v>
      </c>
      <c r="AS28" s="10"/>
    </row>
    <row r="29" spans="1:45" ht="14.1" x14ac:dyDescent="0.3">
      <c r="A29" s="7">
        <v>71</v>
      </c>
      <c r="B29" s="27" t="s">
        <v>519</v>
      </c>
      <c r="C29" s="6" t="s">
        <v>4343</v>
      </c>
      <c r="D29" s="106"/>
      <c r="E29" s="107"/>
      <c r="F29" s="108"/>
      <c r="G29" s="39"/>
      <c r="H29" s="1"/>
      <c r="I29" s="1"/>
      <c r="J29" s="38"/>
      <c r="K29" s="59"/>
      <c r="L29" s="119"/>
      <c r="M29" s="119"/>
      <c r="N29" s="119"/>
      <c r="O29" s="119"/>
      <c r="P29" s="119"/>
      <c r="Q29" s="132"/>
      <c r="R29" s="132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106"/>
      <c r="AH29" s="122"/>
      <c r="AI29" s="134"/>
      <c r="AJ29" s="138"/>
      <c r="AK29" s="202" t="s">
        <v>1387</v>
      </c>
      <c r="AL29" s="140" t="s">
        <v>1220</v>
      </c>
      <c r="AM29" s="44" t="s">
        <v>1217</v>
      </c>
      <c r="AN29" s="135">
        <v>0.7</v>
      </c>
      <c r="AO29" s="205"/>
      <c r="AP29" s="134"/>
      <c r="AQ29" s="138"/>
      <c r="AR29" s="81">
        <f>ROUND(ROUND(ROUND(Q20*AD26,0)*$AI$20,0)*AN29,0)-AP28</f>
        <v>234</v>
      </c>
      <c r="AS29" s="10"/>
    </row>
    <row r="30" spans="1:45" ht="14.1" x14ac:dyDescent="0.3">
      <c r="A30" s="7">
        <v>71</v>
      </c>
      <c r="B30" s="27" t="s">
        <v>518</v>
      </c>
      <c r="C30" s="6" t="s">
        <v>4342</v>
      </c>
      <c r="D30" s="106"/>
      <c r="E30" s="107"/>
      <c r="F30" s="108"/>
      <c r="G30" s="37"/>
      <c r="H30" s="4"/>
      <c r="I30" s="4"/>
      <c r="J30" s="17"/>
      <c r="K30" s="67"/>
      <c r="L30" s="65"/>
      <c r="M30" s="65"/>
      <c r="N30" s="65"/>
      <c r="O30" s="65"/>
      <c r="P30" s="65"/>
      <c r="Q30" s="23"/>
      <c r="R30" s="23"/>
      <c r="S30" s="4"/>
      <c r="T30" s="17"/>
      <c r="U30" s="3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9"/>
      <c r="AG30" s="106"/>
      <c r="AH30" s="122"/>
      <c r="AI30" s="134"/>
      <c r="AJ30" s="138"/>
      <c r="AK30" s="203"/>
      <c r="AL30" s="40" t="s">
        <v>1219</v>
      </c>
      <c r="AM30" s="46" t="s">
        <v>1217</v>
      </c>
      <c r="AN30" s="128">
        <v>0.5</v>
      </c>
      <c r="AO30" s="206"/>
      <c r="AP30" s="127"/>
      <c r="AQ30" s="136"/>
      <c r="AR30" s="81">
        <f>ROUND(ROUND(ROUND(Q20*AD26,0)*$AI$20,0)*AN30,0)-AP28</f>
        <v>166</v>
      </c>
      <c r="AS30" s="10"/>
    </row>
    <row r="31" spans="1:45" ht="14.1" x14ac:dyDescent="0.3">
      <c r="A31" s="7">
        <v>71</v>
      </c>
      <c r="B31" s="9">
        <v>8761</v>
      </c>
      <c r="C31" s="6" t="s">
        <v>4341</v>
      </c>
      <c r="D31" s="106"/>
      <c r="E31" s="107"/>
      <c r="F31" s="108"/>
      <c r="G31" s="195" t="s">
        <v>1278</v>
      </c>
      <c r="H31" s="196"/>
      <c r="I31" s="196"/>
      <c r="J31" s="197"/>
      <c r="K31" s="30" t="s">
        <v>1274</v>
      </c>
      <c r="L31" s="54"/>
      <c r="M31" s="54"/>
      <c r="N31" s="54"/>
      <c r="O31" s="54"/>
      <c r="P31" s="54"/>
      <c r="Q31" s="54"/>
      <c r="R31" s="54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63"/>
      <c r="AH31" s="132"/>
      <c r="AI31" s="132"/>
      <c r="AJ31" s="62"/>
      <c r="AK31" s="172"/>
      <c r="AL31" s="45"/>
      <c r="AM31" s="54"/>
      <c r="AN31" s="174"/>
      <c r="AO31" s="174"/>
      <c r="AP31" s="174"/>
      <c r="AQ31" s="173"/>
      <c r="AR31" s="81">
        <f>ROUND(Q32*$AI$20,0)</f>
        <v>343</v>
      </c>
      <c r="AS31" s="10"/>
    </row>
    <row r="32" spans="1:45" ht="14.1" x14ac:dyDescent="0.3">
      <c r="A32" s="7">
        <v>71</v>
      </c>
      <c r="B32" s="9">
        <v>8762</v>
      </c>
      <c r="C32" s="6" t="s">
        <v>4340</v>
      </c>
      <c r="D32" s="106"/>
      <c r="E32" s="107"/>
      <c r="F32" s="108"/>
      <c r="G32" s="198"/>
      <c r="H32" s="199"/>
      <c r="I32" s="199"/>
      <c r="J32" s="200"/>
      <c r="K32" s="59"/>
      <c r="L32" s="119"/>
      <c r="M32" s="119"/>
      <c r="N32" s="119"/>
      <c r="O32" s="119"/>
      <c r="P32" s="119"/>
      <c r="Q32" s="208">
        <f>'26障害児入所施設(基本５）'!$Q$32</f>
        <v>490</v>
      </c>
      <c r="R32" s="208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61"/>
      <c r="AH32" s="51"/>
      <c r="AI32" s="51"/>
      <c r="AJ32" s="71"/>
      <c r="AK32" s="202" t="s">
        <v>1387</v>
      </c>
      <c r="AL32" s="140" t="s">
        <v>1220</v>
      </c>
      <c r="AM32" s="44" t="s">
        <v>1217</v>
      </c>
      <c r="AN32" s="135">
        <v>0.7</v>
      </c>
      <c r="AO32" s="135"/>
      <c r="AP32" s="135"/>
      <c r="AQ32" s="137"/>
      <c r="AR32" s="81">
        <f>ROUND(ROUND(Q32*$AI$20,0)*AN32,0)</f>
        <v>240</v>
      </c>
      <c r="AS32" s="10"/>
    </row>
    <row r="33" spans="1:45" ht="14.1" x14ac:dyDescent="0.3">
      <c r="A33" s="7">
        <v>71</v>
      </c>
      <c r="B33" s="27" t="s">
        <v>517</v>
      </c>
      <c r="C33" s="6" t="s">
        <v>4339</v>
      </c>
      <c r="D33" s="106"/>
      <c r="E33" s="107"/>
      <c r="F33" s="108"/>
      <c r="G33" s="198"/>
      <c r="H33" s="199"/>
      <c r="I33" s="199"/>
      <c r="J33" s="200"/>
      <c r="K33" s="59"/>
      <c r="L33" s="119"/>
      <c r="M33" s="119"/>
      <c r="N33" s="119"/>
      <c r="O33" s="119"/>
      <c r="P33" s="119"/>
      <c r="Q33" s="132"/>
      <c r="R33" s="132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106"/>
      <c r="AH33" s="122"/>
      <c r="AI33" s="134"/>
      <c r="AJ33" s="138"/>
      <c r="AK33" s="203"/>
      <c r="AL33" s="40" t="s">
        <v>1219</v>
      </c>
      <c r="AM33" s="46" t="s">
        <v>1217</v>
      </c>
      <c r="AN33" s="128">
        <v>0.5</v>
      </c>
      <c r="AO33" s="135"/>
      <c r="AP33" s="135"/>
      <c r="AQ33" s="137"/>
      <c r="AR33" s="81">
        <f>ROUND(ROUND(Q32*$AI$20,0)*AN33,0)</f>
        <v>172</v>
      </c>
      <c r="AS33" s="10"/>
    </row>
    <row r="34" spans="1:45" ht="14.1" x14ac:dyDescent="0.3">
      <c r="A34" s="7">
        <v>71</v>
      </c>
      <c r="B34" s="27" t="s">
        <v>516</v>
      </c>
      <c r="C34" s="6" t="s">
        <v>4338</v>
      </c>
      <c r="D34" s="106"/>
      <c r="E34" s="107"/>
      <c r="F34" s="108"/>
      <c r="G34" s="198"/>
      <c r="H34" s="199"/>
      <c r="I34" s="199"/>
      <c r="J34" s="200"/>
      <c r="K34" s="59"/>
      <c r="L34" s="119"/>
      <c r="M34" s="119"/>
      <c r="N34" s="119"/>
      <c r="O34" s="119"/>
      <c r="P34" s="119"/>
      <c r="Q34" s="132"/>
      <c r="R34" s="132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06"/>
      <c r="AH34" s="122"/>
      <c r="AI34" s="134"/>
      <c r="AJ34" s="138"/>
      <c r="AK34" s="140"/>
      <c r="AL34" s="55"/>
      <c r="AM34" s="44"/>
      <c r="AN34" s="135"/>
      <c r="AO34" s="204" t="s">
        <v>1218</v>
      </c>
      <c r="AP34" s="44">
        <v>5</v>
      </c>
      <c r="AQ34" s="161" t="s">
        <v>1385</v>
      </c>
      <c r="AR34" s="81">
        <f>ROUND(Q32*$AI$20,0)-AP34</f>
        <v>338</v>
      </c>
      <c r="AS34" s="10"/>
    </row>
    <row r="35" spans="1:45" ht="14.1" x14ac:dyDescent="0.3">
      <c r="A35" s="7">
        <v>71</v>
      </c>
      <c r="B35" s="27" t="s">
        <v>515</v>
      </c>
      <c r="C35" s="6" t="s">
        <v>4337</v>
      </c>
      <c r="D35" s="106"/>
      <c r="E35" s="107"/>
      <c r="F35" s="108"/>
      <c r="G35" s="198"/>
      <c r="H35" s="199"/>
      <c r="I35" s="199"/>
      <c r="J35" s="200"/>
      <c r="K35" s="59"/>
      <c r="L35" s="119"/>
      <c r="M35" s="119"/>
      <c r="N35" s="119"/>
      <c r="O35" s="119"/>
      <c r="P35" s="119"/>
      <c r="Q35" s="132"/>
      <c r="R35" s="132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106"/>
      <c r="AH35" s="122"/>
      <c r="AI35" s="134"/>
      <c r="AJ35" s="138"/>
      <c r="AK35" s="202" t="s">
        <v>1387</v>
      </c>
      <c r="AL35" s="140" t="s">
        <v>1220</v>
      </c>
      <c r="AM35" s="44" t="s">
        <v>1217</v>
      </c>
      <c r="AN35" s="135">
        <v>0.7</v>
      </c>
      <c r="AO35" s="205"/>
      <c r="AP35" s="134"/>
      <c r="AQ35" s="138"/>
      <c r="AR35" s="81">
        <f>ROUND(ROUND(Q32*$AI$20,0)*AN35,0)-AP34</f>
        <v>235</v>
      </c>
      <c r="AS35" s="10"/>
    </row>
    <row r="36" spans="1:45" ht="14.1" x14ac:dyDescent="0.3">
      <c r="A36" s="7">
        <v>71</v>
      </c>
      <c r="B36" s="27" t="s">
        <v>514</v>
      </c>
      <c r="C36" s="6" t="s">
        <v>4336</v>
      </c>
      <c r="D36" s="106"/>
      <c r="E36" s="107"/>
      <c r="F36" s="108"/>
      <c r="G36" s="198"/>
      <c r="H36" s="199"/>
      <c r="I36" s="199"/>
      <c r="J36" s="200"/>
      <c r="K36" s="59"/>
      <c r="L36" s="119"/>
      <c r="M36" s="119"/>
      <c r="N36" s="119"/>
      <c r="O36" s="119"/>
      <c r="P36" s="119"/>
      <c r="Q36" s="132"/>
      <c r="R36" s="132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106"/>
      <c r="AH36" s="122"/>
      <c r="AI36" s="134"/>
      <c r="AJ36" s="138"/>
      <c r="AK36" s="203"/>
      <c r="AL36" s="40" t="s">
        <v>1219</v>
      </c>
      <c r="AM36" s="46" t="s">
        <v>1217</v>
      </c>
      <c r="AN36" s="128">
        <v>0.5</v>
      </c>
      <c r="AO36" s="206"/>
      <c r="AP36" s="127"/>
      <c r="AQ36" s="136"/>
      <c r="AR36" s="81">
        <f>ROUND(ROUND(Q32*$AI$20,0)*AN36,0)-AP34</f>
        <v>167</v>
      </c>
      <c r="AS36" s="10"/>
    </row>
    <row r="37" spans="1:45" ht="14.1" x14ac:dyDescent="0.3">
      <c r="A37" s="7">
        <v>71</v>
      </c>
      <c r="B37" s="9">
        <v>8763</v>
      </c>
      <c r="C37" s="6" t="s">
        <v>4335</v>
      </c>
      <c r="D37" s="106"/>
      <c r="E37" s="107"/>
      <c r="F37" s="108"/>
      <c r="G37" s="198"/>
      <c r="H37" s="199"/>
      <c r="I37" s="199"/>
      <c r="J37" s="200"/>
      <c r="K37" s="39"/>
      <c r="L37" s="1"/>
      <c r="M37" s="1"/>
      <c r="N37" s="1"/>
      <c r="O37" s="1"/>
      <c r="P37" s="1"/>
      <c r="Q37" s="119"/>
      <c r="R37" s="119"/>
      <c r="S37" s="119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36"/>
      <c r="AH37" s="36"/>
      <c r="AI37" s="36"/>
      <c r="AJ37" s="36"/>
      <c r="AK37" s="140"/>
      <c r="AL37" s="55"/>
      <c r="AM37" s="44"/>
      <c r="AN37" s="135"/>
      <c r="AO37" s="135"/>
      <c r="AP37" s="135"/>
      <c r="AQ37" s="137"/>
      <c r="AR37" s="81">
        <f>ROUND(ROUND(Q32*AD38,0)*$AI$20,0)</f>
        <v>331</v>
      </c>
      <c r="AS37" s="10"/>
    </row>
    <row r="38" spans="1:45" ht="14.1" x14ac:dyDescent="0.3">
      <c r="A38" s="7">
        <v>71</v>
      </c>
      <c r="B38" s="9">
        <v>8764</v>
      </c>
      <c r="C38" s="6" t="s">
        <v>4334</v>
      </c>
      <c r="D38" s="106"/>
      <c r="E38" s="107"/>
      <c r="F38" s="108"/>
      <c r="G38" s="39"/>
      <c r="H38" s="1"/>
      <c r="I38" s="1"/>
      <c r="J38" s="38"/>
      <c r="K38" s="59"/>
      <c r="L38" s="119"/>
      <c r="M38" s="119"/>
      <c r="N38" s="119"/>
      <c r="O38" s="119"/>
      <c r="P38" s="1"/>
      <c r="Q38" s="119"/>
      <c r="R38" s="119"/>
      <c r="S38" s="119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36"/>
      <c r="AH38" s="36"/>
      <c r="AI38" s="36"/>
      <c r="AJ38" s="36"/>
      <c r="AK38" s="202" t="s">
        <v>1387</v>
      </c>
      <c r="AL38" s="140" t="s">
        <v>1220</v>
      </c>
      <c r="AM38" s="44" t="s">
        <v>1217</v>
      </c>
      <c r="AN38" s="135">
        <v>0.7</v>
      </c>
      <c r="AO38" s="135"/>
      <c r="AP38" s="135"/>
      <c r="AQ38" s="137"/>
      <c r="AR38" s="81">
        <f>ROUND(ROUND(ROUND(Q32*AD38:AD38,0)*$AI$20,0)*AN38,0)</f>
        <v>232</v>
      </c>
      <c r="AS38" s="10"/>
    </row>
    <row r="39" spans="1:45" ht="14.1" x14ac:dyDescent="0.3">
      <c r="A39" s="7">
        <v>71</v>
      </c>
      <c r="B39" s="27" t="s">
        <v>513</v>
      </c>
      <c r="C39" s="6" t="s">
        <v>4333</v>
      </c>
      <c r="D39" s="106"/>
      <c r="E39" s="107"/>
      <c r="F39" s="108"/>
      <c r="G39" s="39"/>
      <c r="H39" s="1"/>
      <c r="I39" s="1"/>
      <c r="J39" s="38"/>
      <c r="K39" s="59"/>
      <c r="L39" s="119"/>
      <c r="M39" s="119"/>
      <c r="N39" s="119"/>
      <c r="O39" s="119"/>
      <c r="P39" s="119"/>
      <c r="Q39" s="132"/>
      <c r="R39" s="132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106"/>
      <c r="AH39" s="122"/>
      <c r="AI39" s="134"/>
      <c r="AJ39" s="138"/>
      <c r="AK39" s="203"/>
      <c r="AL39" s="40" t="s">
        <v>1219</v>
      </c>
      <c r="AM39" s="46" t="s">
        <v>1217</v>
      </c>
      <c r="AN39" s="128">
        <v>0.5</v>
      </c>
      <c r="AO39" s="135"/>
      <c r="AP39" s="135"/>
      <c r="AQ39" s="137"/>
      <c r="AR39" s="81">
        <f>ROUND(ROUND(ROUND(Q32*AD38,0)*$AI$20,0)*AN39,0)</f>
        <v>166</v>
      </c>
      <c r="AS39" s="10"/>
    </row>
    <row r="40" spans="1:45" ht="14.1" x14ac:dyDescent="0.3">
      <c r="A40" s="7">
        <v>71</v>
      </c>
      <c r="B40" s="27" t="s">
        <v>512</v>
      </c>
      <c r="C40" s="6" t="s">
        <v>4332</v>
      </c>
      <c r="D40" s="106"/>
      <c r="E40" s="107"/>
      <c r="F40" s="108"/>
      <c r="G40" s="39"/>
      <c r="H40" s="1"/>
      <c r="I40" s="1"/>
      <c r="J40" s="38"/>
      <c r="K40" s="59"/>
      <c r="L40" s="119"/>
      <c r="M40" s="119"/>
      <c r="N40" s="119"/>
      <c r="O40" s="119"/>
      <c r="P40" s="119"/>
      <c r="Q40" s="132"/>
      <c r="R40" s="132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06"/>
      <c r="AH40" s="122"/>
      <c r="AI40" s="134"/>
      <c r="AJ40" s="138"/>
      <c r="AK40" s="140"/>
      <c r="AL40" s="55"/>
      <c r="AM40" s="44"/>
      <c r="AN40" s="135"/>
      <c r="AO40" s="204" t="s">
        <v>1218</v>
      </c>
      <c r="AP40" s="44">
        <v>5</v>
      </c>
      <c r="AQ40" s="161" t="s">
        <v>1385</v>
      </c>
      <c r="AR40" s="81">
        <f>ROUND(ROUND(Q32*AD38,0)*$AI$20,0)-AP40</f>
        <v>326</v>
      </c>
      <c r="AS40" s="10"/>
    </row>
    <row r="41" spans="1:45" ht="14.1" x14ac:dyDescent="0.3">
      <c r="A41" s="7">
        <v>71</v>
      </c>
      <c r="B41" s="27" t="s">
        <v>511</v>
      </c>
      <c r="C41" s="6" t="s">
        <v>4331</v>
      </c>
      <c r="D41" s="106"/>
      <c r="E41" s="107"/>
      <c r="F41" s="108"/>
      <c r="G41" s="39"/>
      <c r="H41" s="1"/>
      <c r="I41" s="1"/>
      <c r="J41" s="38"/>
      <c r="K41" s="59"/>
      <c r="L41" s="119"/>
      <c r="M41" s="119"/>
      <c r="N41" s="119"/>
      <c r="O41" s="119"/>
      <c r="P41" s="119"/>
      <c r="Q41" s="132"/>
      <c r="R41" s="132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106"/>
      <c r="AH41" s="122"/>
      <c r="AI41" s="134"/>
      <c r="AJ41" s="138"/>
      <c r="AK41" s="202" t="s">
        <v>1387</v>
      </c>
      <c r="AL41" s="140" t="s">
        <v>1220</v>
      </c>
      <c r="AM41" s="44" t="s">
        <v>1217</v>
      </c>
      <c r="AN41" s="135">
        <v>0.7</v>
      </c>
      <c r="AO41" s="205"/>
      <c r="AP41" s="134"/>
      <c r="AQ41" s="138"/>
      <c r="AR41" s="81">
        <f>ROUND(ROUND(ROUND(Q32*AD38,0)*$AI$20,0)*AN41,0)-AP40</f>
        <v>227</v>
      </c>
      <c r="AS41" s="10"/>
    </row>
    <row r="42" spans="1:45" ht="14.1" x14ac:dyDescent="0.3">
      <c r="A42" s="7">
        <v>71</v>
      </c>
      <c r="B42" s="27" t="s">
        <v>510</v>
      </c>
      <c r="C42" s="6" t="s">
        <v>4330</v>
      </c>
      <c r="D42" s="106"/>
      <c r="E42" s="107"/>
      <c r="F42" s="108"/>
      <c r="G42" s="39"/>
      <c r="H42" s="1"/>
      <c r="I42" s="1"/>
      <c r="J42" s="38"/>
      <c r="K42" s="59"/>
      <c r="L42" s="119"/>
      <c r="M42" s="119"/>
      <c r="N42" s="119"/>
      <c r="O42" s="119"/>
      <c r="P42" s="119"/>
      <c r="Q42" s="132"/>
      <c r="R42" s="132"/>
      <c r="S42" s="1"/>
      <c r="T42" s="38"/>
      <c r="U42" s="39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71"/>
      <c r="AG42" s="106"/>
      <c r="AH42" s="122"/>
      <c r="AI42" s="134"/>
      <c r="AJ42" s="138"/>
      <c r="AK42" s="203"/>
      <c r="AL42" s="40" t="s">
        <v>1219</v>
      </c>
      <c r="AM42" s="46" t="s">
        <v>1217</v>
      </c>
      <c r="AN42" s="128">
        <v>0.5</v>
      </c>
      <c r="AO42" s="206"/>
      <c r="AP42" s="127"/>
      <c r="AQ42" s="136"/>
      <c r="AR42" s="81">
        <f>ROUND(ROUND(ROUND(Q32*AD38,0)*$AI$20,0)*AN42,0)-AP40</f>
        <v>161</v>
      </c>
      <c r="AS42" s="10"/>
    </row>
    <row r="43" spans="1:45" ht="14.1" x14ac:dyDescent="0.3">
      <c r="A43" s="7">
        <v>71</v>
      </c>
      <c r="B43" s="9">
        <v>8765</v>
      </c>
      <c r="C43" s="6" t="s">
        <v>4329</v>
      </c>
      <c r="D43" s="106"/>
      <c r="E43" s="107"/>
      <c r="F43" s="108"/>
      <c r="G43" s="39"/>
      <c r="H43" s="1"/>
      <c r="I43" s="1"/>
      <c r="J43" s="58"/>
      <c r="K43" s="42" t="s">
        <v>1273</v>
      </c>
      <c r="L43" s="54"/>
      <c r="M43" s="54"/>
      <c r="N43" s="54"/>
      <c r="O43" s="54"/>
      <c r="P43" s="54"/>
      <c r="Q43" s="54"/>
      <c r="R43" s="54"/>
      <c r="S43" s="30"/>
      <c r="T43" s="43"/>
      <c r="U43" s="42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4"/>
      <c r="AG43" s="36"/>
      <c r="AH43" s="36"/>
      <c r="AI43" s="36"/>
      <c r="AJ43" s="36"/>
      <c r="AK43" s="172"/>
      <c r="AL43" s="45"/>
      <c r="AM43" s="54"/>
      <c r="AN43" s="174"/>
      <c r="AO43" s="174"/>
      <c r="AP43" s="174"/>
      <c r="AQ43" s="173"/>
      <c r="AR43" s="81">
        <f>ROUND(Q44*$AI$20,0)</f>
        <v>343</v>
      </c>
      <c r="AS43" s="10"/>
    </row>
    <row r="44" spans="1:45" ht="14.1" x14ac:dyDescent="0.3">
      <c r="A44" s="7">
        <v>71</v>
      </c>
      <c r="B44" s="9">
        <v>8766</v>
      </c>
      <c r="C44" s="6" t="s">
        <v>4328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8">
        <f>'26障害児入所施設(基本５）'!$Q$44</f>
        <v>490</v>
      </c>
      <c r="R44" s="208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36"/>
      <c r="AH44" s="36"/>
      <c r="AI44" s="36"/>
      <c r="AJ44" s="36"/>
      <c r="AK44" s="202" t="s">
        <v>1387</v>
      </c>
      <c r="AL44" s="140" t="s">
        <v>1220</v>
      </c>
      <c r="AM44" s="44" t="s">
        <v>1217</v>
      </c>
      <c r="AN44" s="135">
        <v>0.7</v>
      </c>
      <c r="AO44" s="135"/>
      <c r="AP44" s="135"/>
      <c r="AQ44" s="137"/>
      <c r="AR44" s="81">
        <f>ROUND(ROUND(Q44*$AI$20,0)*AN44,0)</f>
        <v>240</v>
      </c>
      <c r="AS44" s="10"/>
    </row>
    <row r="45" spans="1:45" ht="14.1" x14ac:dyDescent="0.3">
      <c r="A45" s="7">
        <v>71</v>
      </c>
      <c r="B45" s="27" t="s">
        <v>509</v>
      </c>
      <c r="C45" s="6" t="s">
        <v>4327</v>
      </c>
      <c r="D45" s="106"/>
      <c r="E45" s="107"/>
      <c r="F45" s="108"/>
      <c r="G45" s="39"/>
      <c r="H45" s="1"/>
      <c r="I45" s="1"/>
      <c r="J45" s="38"/>
      <c r="K45" s="59"/>
      <c r="L45" s="119"/>
      <c r="M45" s="119"/>
      <c r="N45" s="119"/>
      <c r="O45" s="119"/>
      <c r="P45" s="119"/>
      <c r="Q45" s="132"/>
      <c r="R45" s="132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106"/>
      <c r="AH45" s="122"/>
      <c r="AI45" s="134"/>
      <c r="AJ45" s="138"/>
      <c r="AK45" s="203"/>
      <c r="AL45" s="40" t="s">
        <v>1219</v>
      </c>
      <c r="AM45" s="46" t="s">
        <v>1217</v>
      </c>
      <c r="AN45" s="128">
        <v>0.5</v>
      </c>
      <c r="AO45" s="135"/>
      <c r="AP45" s="135"/>
      <c r="AQ45" s="137"/>
      <c r="AR45" s="81">
        <f>ROUND(ROUND(Q44*$AI$20,0)*AN45,0)</f>
        <v>172</v>
      </c>
      <c r="AS45" s="10"/>
    </row>
    <row r="46" spans="1:45" ht="14.1" x14ac:dyDescent="0.3">
      <c r="A46" s="7">
        <v>71</v>
      </c>
      <c r="B46" s="27" t="s">
        <v>508</v>
      </c>
      <c r="C46" s="6" t="s">
        <v>4326</v>
      </c>
      <c r="D46" s="106"/>
      <c r="E46" s="107"/>
      <c r="F46" s="108"/>
      <c r="G46" s="39"/>
      <c r="H46" s="1"/>
      <c r="I46" s="1"/>
      <c r="J46" s="38"/>
      <c r="K46" s="59"/>
      <c r="L46" s="119"/>
      <c r="M46" s="119"/>
      <c r="N46" s="119"/>
      <c r="O46" s="119"/>
      <c r="P46" s="119"/>
      <c r="Q46" s="132"/>
      <c r="R46" s="132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06"/>
      <c r="AH46" s="122"/>
      <c r="AI46" s="134"/>
      <c r="AJ46" s="138"/>
      <c r="AK46" s="140"/>
      <c r="AL46" s="55"/>
      <c r="AM46" s="44"/>
      <c r="AN46" s="135"/>
      <c r="AO46" s="204" t="s">
        <v>1218</v>
      </c>
      <c r="AP46" s="44">
        <v>5</v>
      </c>
      <c r="AQ46" s="161" t="s">
        <v>1385</v>
      </c>
      <c r="AR46" s="81">
        <f>ROUND(Q44*$AI$20,0)-AP46</f>
        <v>338</v>
      </c>
      <c r="AS46" s="10"/>
    </row>
    <row r="47" spans="1:45" ht="14.1" x14ac:dyDescent="0.3">
      <c r="A47" s="7">
        <v>71</v>
      </c>
      <c r="B47" s="27" t="s">
        <v>507</v>
      </c>
      <c r="C47" s="6" t="s">
        <v>4325</v>
      </c>
      <c r="D47" s="106"/>
      <c r="E47" s="107"/>
      <c r="F47" s="108"/>
      <c r="G47" s="39"/>
      <c r="H47" s="1"/>
      <c r="I47" s="1"/>
      <c r="J47" s="38"/>
      <c r="K47" s="59"/>
      <c r="L47" s="119"/>
      <c r="M47" s="119"/>
      <c r="N47" s="119"/>
      <c r="O47" s="119"/>
      <c r="P47" s="119"/>
      <c r="Q47" s="132"/>
      <c r="R47" s="132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106"/>
      <c r="AH47" s="122"/>
      <c r="AI47" s="134"/>
      <c r="AJ47" s="138"/>
      <c r="AK47" s="202" t="s">
        <v>1387</v>
      </c>
      <c r="AL47" s="140" t="s">
        <v>1220</v>
      </c>
      <c r="AM47" s="44" t="s">
        <v>1217</v>
      </c>
      <c r="AN47" s="135">
        <v>0.7</v>
      </c>
      <c r="AO47" s="205"/>
      <c r="AP47" s="134"/>
      <c r="AQ47" s="138"/>
      <c r="AR47" s="81">
        <f>ROUND(ROUND(Q44*$AI$20,0)*AN47,0)-AP46</f>
        <v>235</v>
      </c>
      <c r="AS47" s="10"/>
    </row>
    <row r="48" spans="1:45" ht="14.1" x14ac:dyDescent="0.3">
      <c r="A48" s="7">
        <v>71</v>
      </c>
      <c r="B48" s="27" t="s">
        <v>506</v>
      </c>
      <c r="C48" s="6" t="s">
        <v>4324</v>
      </c>
      <c r="D48" s="106"/>
      <c r="E48" s="107"/>
      <c r="F48" s="108"/>
      <c r="G48" s="39"/>
      <c r="H48" s="1"/>
      <c r="I48" s="1"/>
      <c r="J48" s="38"/>
      <c r="K48" s="59"/>
      <c r="L48" s="119"/>
      <c r="M48" s="119"/>
      <c r="N48" s="119"/>
      <c r="O48" s="119"/>
      <c r="P48" s="119"/>
      <c r="Q48" s="132"/>
      <c r="R48" s="132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106"/>
      <c r="AH48" s="122"/>
      <c r="AI48" s="134"/>
      <c r="AJ48" s="138"/>
      <c r="AK48" s="203"/>
      <c r="AL48" s="40" t="s">
        <v>1219</v>
      </c>
      <c r="AM48" s="46" t="s">
        <v>1217</v>
      </c>
      <c r="AN48" s="128">
        <v>0.5</v>
      </c>
      <c r="AO48" s="206"/>
      <c r="AP48" s="127"/>
      <c r="AQ48" s="136"/>
      <c r="AR48" s="81">
        <f>ROUND(ROUND(Q44*$AI$20,0)*AN48,0)-AP46</f>
        <v>167</v>
      </c>
      <c r="AS48" s="10"/>
    </row>
    <row r="49" spans="1:45" ht="14.1" x14ac:dyDescent="0.3">
      <c r="A49" s="7">
        <v>71</v>
      </c>
      <c r="B49" s="9">
        <v>8767</v>
      </c>
      <c r="C49" s="6" t="s">
        <v>4323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33"/>
      <c r="R49" s="133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61"/>
      <c r="AH49" s="51"/>
      <c r="AI49" s="51"/>
      <c r="AJ49" s="71"/>
      <c r="AK49" s="140"/>
      <c r="AL49" s="55"/>
      <c r="AM49" s="44"/>
      <c r="AN49" s="135"/>
      <c r="AO49" s="135"/>
      <c r="AP49" s="135"/>
      <c r="AQ49" s="137"/>
      <c r="AR49" s="81">
        <f>ROUND(ROUND(Q44*AD50,0)*$AI$20,0)</f>
        <v>331</v>
      </c>
      <c r="AS49" s="10"/>
    </row>
    <row r="50" spans="1:45" ht="14.1" x14ac:dyDescent="0.3">
      <c r="A50" s="7">
        <v>71</v>
      </c>
      <c r="B50" s="9">
        <v>8768</v>
      </c>
      <c r="C50" s="6" t="s">
        <v>4322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33"/>
      <c r="R50" s="133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61"/>
      <c r="AH50" s="51"/>
      <c r="AI50" s="51"/>
      <c r="AJ50" s="71"/>
      <c r="AK50" s="202" t="s">
        <v>1387</v>
      </c>
      <c r="AL50" s="140" t="s">
        <v>1220</v>
      </c>
      <c r="AM50" s="44" t="s">
        <v>1217</v>
      </c>
      <c r="AN50" s="135">
        <v>0.7</v>
      </c>
      <c r="AO50" s="135"/>
      <c r="AP50" s="135"/>
      <c r="AQ50" s="137"/>
      <c r="AR50" s="81">
        <f>ROUND(ROUND(ROUND(Q44*AD50:AD50,0)*$AI$20,0)*AN50,0)</f>
        <v>232</v>
      </c>
      <c r="AS50" s="10"/>
    </row>
    <row r="51" spans="1:45" ht="14.1" x14ac:dyDescent="0.3">
      <c r="A51" s="7">
        <v>71</v>
      </c>
      <c r="B51" s="27" t="s">
        <v>505</v>
      </c>
      <c r="C51" s="6" t="s">
        <v>4321</v>
      </c>
      <c r="D51" s="106"/>
      <c r="E51" s="107"/>
      <c r="F51" s="108"/>
      <c r="G51" s="39"/>
      <c r="H51" s="1"/>
      <c r="I51" s="1"/>
      <c r="J51" s="38"/>
      <c r="K51" s="59"/>
      <c r="L51" s="119"/>
      <c r="M51" s="119"/>
      <c r="N51" s="119"/>
      <c r="O51" s="119"/>
      <c r="P51" s="119"/>
      <c r="Q51" s="132"/>
      <c r="R51" s="132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106"/>
      <c r="AH51" s="122"/>
      <c r="AI51" s="134"/>
      <c r="AJ51" s="138"/>
      <c r="AK51" s="203"/>
      <c r="AL51" s="40" t="s">
        <v>1219</v>
      </c>
      <c r="AM51" s="46" t="s">
        <v>1217</v>
      </c>
      <c r="AN51" s="128">
        <v>0.5</v>
      </c>
      <c r="AO51" s="135"/>
      <c r="AP51" s="135"/>
      <c r="AQ51" s="137"/>
      <c r="AR51" s="81">
        <f>ROUND(ROUND(ROUND(Q44*AD50,0)*$AI$20,0)*AN51,0)</f>
        <v>166</v>
      </c>
      <c r="AS51" s="10"/>
    </row>
    <row r="52" spans="1:45" ht="14.1" x14ac:dyDescent="0.3">
      <c r="A52" s="7">
        <v>71</v>
      </c>
      <c r="B52" s="27" t="s">
        <v>504</v>
      </c>
      <c r="C52" s="6" t="s">
        <v>4320</v>
      </c>
      <c r="D52" s="106"/>
      <c r="E52" s="107"/>
      <c r="F52" s="108"/>
      <c r="G52" s="39"/>
      <c r="H52" s="1"/>
      <c r="I52" s="1"/>
      <c r="J52" s="38"/>
      <c r="K52" s="59"/>
      <c r="L52" s="119"/>
      <c r="M52" s="119"/>
      <c r="N52" s="119"/>
      <c r="O52" s="119"/>
      <c r="P52" s="119"/>
      <c r="Q52" s="132"/>
      <c r="R52" s="132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06"/>
      <c r="AH52" s="122"/>
      <c r="AI52" s="134"/>
      <c r="AJ52" s="138"/>
      <c r="AK52" s="140"/>
      <c r="AL52" s="55"/>
      <c r="AM52" s="44"/>
      <c r="AN52" s="135"/>
      <c r="AO52" s="204" t="s">
        <v>1218</v>
      </c>
      <c r="AP52" s="44">
        <v>5</v>
      </c>
      <c r="AQ52" s="161" t="s">
        <v>1385</v>
      </c>
      <c r="AR52" s="81">
        <f>ROUND(ROUND(Q44*AD50,0)*$AI$20,0)-AP52</f>
        <v>326</v>
      </c>
      <c r="AS52" s="10"/>
    </row>
    <row r="53" spans="1:45" ht="14.1" x14ac:dyDescent="0.3">
      <c r="A53" s="7">
        <v>71</v>
      </c>
      <c r="B53" s="27" t="s">
        <v>503</v>
      </c>
      <c r="C53" s="6" t="s">
        <v>4319</v>
      </c>
      <c r="D53" s="106"/>
      <c r="E53" s="107"/>
      <c r="F53" s="108"/>
      <c r="G53" s="39"/>
      <c r="H53" s="1"/>
      <c r="I53" s="1"/>
      <c r="J53" s="38"/>
      <c r="K53" s="59"/>
      <c r="L53" s="119"/>
      <c r="M53" s="119"/>
      <c r="N53" s="119"/>
      <c r="O53" s="119"/>
      <c r="P53" s="119"/>
      <c r="Q53" s="132"/>
      <c r="R53" s="132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106"/>
      <c r="AH53" s="122"/>
      <c r="AI53" s="134"/>
      <c r="AJ53" s="138"/>
      <c r="AK53" s="202" t="s">
        <v>1387</v>
      </c>
      <c r="AL53" s="140" t="s">
        <v>1220</v>
      </c>
      <c r="AM53" s="44" t="s">
        <v>1217</v>
      </c>
      <c r="AN53" s="135">
        <v>0.7</v>
      </c>
      <c r="AO53" s="205"/>
      <c r="AP53" s="134"/>
      <c r="AQ53" s="138"/>
      <c r="AR53" s="81">
        <f>ROUND(ROUND(ROUND(Q44*AD50,0)*$AI$20,0)*AN53,0)-AP52</f>
        <v>227</v>
      </c>
      <c r="AS53" s="10"/>
    </row>
    <row r="54" spans="1:45" ht="14.1" x14ac:dyDescent="0.3">
      <c r="A54" s="7">
        <v>71</v>
      </c>
      <c r="B54" s="27" t="s">
        <v>502</v>
      </c>
      <c r="C54" s="6" t="s">
        <v>4318</v>
      </c>
      <c r="D54" s="106"/>
      <c r="E54" s="107"/>
      <c r="F54" s="108"/>
      <c r="G54" s="37"/>
      <c r="H54" s="4"/>
      <c r="I54" s="4"/>
      <c r="J54" s="17"/>
      <c r="K54" s="67"/>
      <c r="L54" s="65"/>
      <c r="M54" s="65"/>
      <c r="N54" s="65"/>
      <c r="O54" s="65"/>
      <c r="P54" s="65"/>
      <c r="Q54" s="23"/>
      <c r="R54" s="23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106"/>
      <c r="AH54" s="122"/>
      <c r="AI54" s="134"/>
      <c r="AJ54" s="138"/>
      <c r="AK54" s="203"/>
      <c r="AL54" s="40" t="s">
        <v>1219</v>
      </c>
      <c r="AM54" s="46" t="s">
        <v>1217</v>
      </c>
      <c r="AN54" s="128">
        <v>0.5</v>
      </c>
      <c r="AO54" s="206"/>
      <c r="AP54" s="127"/>
      <c r="AQ54" s="136"/>
      <c r="AR54" s="81">
        <f>ROUND(ROUND(ROUND(Q44*AD50,0)*$AI$20,0)*AN54,0)-AP52</f>
        <v>161</v>
      </c>
      <c r="AS54" s="10"/>
    </row>
    <row r="55" spans="1:45" ht="14.1" x14ac:dyDescent="0.3">
      <c r="A55" s="7">
        <v>71</v>
      </c>
      <c r="B55" s="9">
        <v>8771</v>
      </c>
      <c r="C55" s="6" t="s">
        <v>4317</v>
      </c>
      <c r="D55" s="106"/>
      <c r="E55" s="107"/>
      <c r="F55" s="108"/>
      <c r="G55" s="195" t="s">
        <v>1277</v>
      </c>
      <c r="H55" s="196"/>
      <c r="I55" s="196"/>
      <c r="J55" s="197"/>
      <c r="K55" s="42" t="s">
        <v>1274</v>
      </c>
      <c r="L55" s="54"/>
      <c r="M55" s="54"/>
      <c r="N55" s="54"/>
      <c r="O55" s="54"/>
      <c r="P55" s="54"/>
      <c r="Q55" s="54"/>
      <c r="R55" s="54"/>
      <c r="S55" s="30"/>
      <c r="T55" s="43"/>
      <c r="U55" s="42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4"/>
      <c r="AG55" s="63"/>
      <c r="AH55" s="132"/>
      <c r="AI55" s="132"/>
      <c r="AJ55" s="62"/>
      <c r="AK55" s="172"/>
      <c r="AL55" s="45"/>
      <c r="AM55" s="54"/>
      <c r="AN55" s="174"/>
      <c r="AO55" s="174"/>
      <c r="AP55" s="174"/>
      <c r="AQ55" s="173"/>
      <c r="AR55" s="81">
        <f>ROUND(Q56*$AI$20,0)</f>
        <v>330</v>
      </c>
      <c r="AS55" s="10"/>
    </row>
    <row r="56" spans="1:45" ht="14.1" x14ac:dyDescent="0.3">
      <c r="A56" s="7">
        <v>71</v>
      </c>
      <c r="B56" s="9">
        <v>8772</v>
      </c>
      <c r="C56" s="6" t="s">
        <v>4316</v>
      </c>
      <c r="D56" s="106"/>
      <c r="E56" s="107"/>
      <c r="F56" s="108"/>
      <c r="G56" s="198"/>
      <c r="H56" s="199"/>
      <c r="I56" s="199"/>
      <c r="J56" s="200"/>
      <c r="K56" s="59"/>
      <c r="L56" s="119"/>
      <c r="M56" s="119"/>
      <c r="N56" s="119"/>
      <c r="O56" s="119"/>
      <c r="P56" s="119"/>
      <c r="Q56" s="208">
        <f>'26障害児入所施設(基本５）'!$Q$56</f>
        <v>471</v>
      </c>
      <c r="R56" s="208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61"/>
      <c r="AH56" s="51"/>
      <c r="AI56" s="51"/>
      <c r="AJ56" s="71"/>
      <c r="AK56" s="202" t="s">
        <v>1387</v>
      </c>
      <c r="AL56" s="140" t="s">
        <v>1220</v>
      </c>
      <c r="AM56" s="44" t="s">
        <v>1217</v>
      </c>
      <c r="AN56" s="135">
        <v>0.7</v>
      </c>
      <c r="AO56" s="135"/>
      <c r="AP56" s="135"/>
      <c r="AQ56" s="137"/>
      <c r="AR56" s="81">
        <f>ROUND(ROUND(Q56*$AI$20,0)*AN56,0)</f>
        <v>231</v>
      </c>
      <c r="AS56" s="10"/>
    </row>
    <row r="57" spans="1:45" ht="14.1" x14ac:dyDescent="0.3">
      <c r="A57" s="7">
        <v>71</v>
      </c>
      <c r="B57" s="27" t="s">
        <v>841</v>
      </c>
      <c r="C57" s="6" t="s">
        <v>4315</v>
      </c>
      <c r="D57" s="106"/>
      <c r="E57" s="107"/>
      <c r="F57" s="108"/>
      <c r="G57" s="198"/>
      <c r="H57" s="199"/>
      <c r="I57" s="199"/>
      <c r="J57" s="200"/>
      <c r="K57" s="59"/>
      <c r="L57" s="119"/>
      <c r="M57" s="119"/>
      <c r="N57" s="119"/>
      <c r="O57" s="119"/>
      <c r="P57" s="119"/>
      <c r="Q57" s="132"/>
      <c r="R57" s="132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106"/>
      <c r="AH57" s="122"/>
      <c r="AI57" s="134"/>
      <c r="AJ57" s="138"/>
      <c r="AK57" s="203"/>
      <c r="AL57" s="40" t="s">
        <v>1219</v>
      </c>
      <c r="AM57" s="46" t="s">
        <v>1217</v>
      </c>
      <c r="AN57" s="128">
        <v>0.5</v>
      </c>
      <c r="AO57" s="135"/>
      <c r="AP57" s="135"/>
      <c r="AQ57" s="137"/>
      <c r="AR57" s="81">
        <f>ROUND(ROUND(Q56*$AI$20,0)*AN57,0)</f>
        <v>165</v>
      </c>
      <c r="AS57" s="10"/>
    </row>
    <row r="58" spans="1:45" ht="14.1" x14ac:dyDescent="0.3">
      <c r="A58" s="7">
        <v>71</v>
      </c>
      <c r="B58" s="27" t="s">
        <v>840</v>
      </c>
      <c r="C58" s="6" t="s">
        <v>4314</v>
      </c>
      <c r="D58" s="106"/>
      <c r="E58" s="107"/>
      <c r="F58" s="108"/>
      <c r="G58" s="198"/>
      <c r="H58" s="199"/>
      <c r="I58" s="199"/>
      <c r="J58" s="200"/>
      <c r="K58" s="59"/>
      <c r="L58" s="119"/>
      <c r="M58" s="119"/>
      <c r="N58" s="119"/>
      <c r="O58" s="119"/>
      <c r="P58" s="119"/>
      <c r="Q58" s="132"/>
      <c r="R58" s="132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06"/>
      <c r="AH58" s="122"/>
      <c r="AI58" s="134"/>
      <c r="AJ58" s="138"/>
      <c r="AK58" s="140"/>
      <c r="AL58" s="55"/>
      <c r="AM58" s="44"/>
      <c r="AN58" s="135"/>
      <c r="AO58" s="204" t="s">
        <v>1218</v>
      </c>
      <c r="AP58" s="44">
        <v>5</v>
      </c>
      <c r="AQ58" s="161" t="s">
        <v>1385</v>
      </c>
      <c r="AR58" s="81">
        <f>ROUND(Q56*$AI$20,0)-AP58</f>
        <v>325</v>
      </c>
      <c r="AS58" s="10"/>
    </row>
    <row r="59" spans="1:45" ht="14.1" x14ac:dyDescent="0.3">
      <c r="A59" s="7">
        <v>71</v>
      </c>
      <c r="B59" s="27" t="s">
        <v>839</v>
      </c>
      <c r="C59" s="6" t="s">
        <v>4313</v>
      </c>
      <c r="D59" s="106"/>
      <c r="E59" s="107"/>
      <c r="F59" s="108"/>
      <c r="G59" s="198"/>
      <c r="H59" s="199"/>
      <c r="I59" s="199"/>
      <c r="J59" s="200"/>
      <c r="K59" s="59"/>
      <c r="L59" s="119"/>
      <c r="M59" s="119"/>
      <c r="N59" s="119"/>
      <c r="O59" s="119"/>
      <c r="P59" s="119"/>
      <c r="Q59" s="132"/>
      <c r="R59" s="132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106"/>
      <c r="AH59" s="122"/>
      <c r="AI59" s="134"/>
      <c r="AJ59" s="138"/>
      <c r="AK59" s="202" t="s">
        <v>1387</v>
      </c>
      <c r="AL59" s="140" t="s">
        <v>1220</v>
      </c>
      <c r="AM59" s="44" t="s">
        <v>1217</v>
      </c>
      <c r="AN59" s="135">
        <v>0.7</v>
      </c>
      <c r="AO59" s="205"/>
      <c r="AP59" s="134"/>
      <c r="AQ59" s="138"/>
      <c r="AR59" s="81">
        <f>ROUND(ROUND(Q56*$AI$20,0)*AN59,0)-AP58</f>
        <v>226</v>
      </c>
      <c r="AS59" s="10"/>
    </row>
    <row r="60" spans="1:45" ht="14.1" x14ac:dyDescent="0.3">
      <c r="A60" s="7">
        <v>71</v>
      </c>
      <c r="B60" s="27" t="s">
        <v>838</v>
      </c>
      <c r="C60" s="6" t="s">
        <v>4312</v>
      </c>
      <c r="D60" s="106"/>
      <c r="E60" s="107"/>
      <c r="F60" s="108"/>
      <c r="G60" s="198"/>
      <c r="H60" s="199"/>
      <c r="I60" s="199"/>
      <c r="J60" s="200"/>
      <c r="K60" s="59"/>
      <c r="L60" s="119"/>
      <c r="M60" s="119"/>
      <c r="N60" s="119"/>
      <c r="O60" s="119"/>
      <c r="P60" s="119"/>
      <c r="Q60" s="132"/>
      <c r="R60" s="132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106"/>
      <c r="AH60" s="122"/>
      <c r="AI60" s="134"/>
      <c r="AJ60" s="138"/>
      <c r="AK60" s="203"/>
      <c r="AL60" s="40" t="s">
        <v>1219</v>
      </c>
      <c r="AM60" s="46" t="s">
        <v>1217</v>
      </c>
      <c r="AN60" s="128">
        <v>0.5</v>
      </c>
      <c r="AO60" s="206"/>
      <c r="AP60" s="127"/>
      <c r="AQ60" s="136"/>
      <c r="AR60" s="81">
        <f>ROUND(ROUND(Q56*$AI$20,0)*AN60,0)-AP58</f>
        <v>160</v>
      </c>
      <c r="AS60" s="10"/>
    </row>
    <row r="61" spans="1:45" ht="14.1" x14ac:dyDescent="0.3">
      <c r="A61" s="7">
        <v>71</v>
      </c>
      <c r="B61" s="9">
        <v>8773</v>
      </c>
      <c r="C61" s="6" t="s">
        <v>4311</v>
      </c>
      <c r="D61" s="106"/>
      <c r="E61" s="107"/>
      <c r="F61" s="108"/>
      <c r="G61" s="198"/>
      <c r="H61" s="199"/>
      <c r="I61" s="199"/>
      <c r="J61" s="200"/>
      <c r="K61" s="39"/>
      <c r="L61" s="1"/>
      <c r="M61" s="1"/>
      <c r="N61" s="1"/>
      <c r="O61" s="1"/>
      <c r="P61" s="1"/>
      <c r="Q61" s="119"/>
      <c r="R61" s="119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61"/>
      <c r="AH61" s="51"/>
      <c r="AI61" s="51"/>
      <c r="AJ61" s="71"/>
      <c r="AK61" s="140"/>
      <c r="AL61" s="55"/>
      <c r="AM61" s="44"/>
      <c r="AN61" s="135"/>
      <c r="AO61" s="135"/>
      <c r="AP61" s="135"/>
      <c r="AQ61" s="137"/>
      <c r="AR61" s="81">
        <f>ROUND(ROUND(Q56*AD62,0)*$AI$20,0)</f>
        <v>319</v>
      </c>
      <c r="AS61" s="10"/>
    </row>
    <row r="62" spans="1:45" ht="14.1" x14ac:dyDescent="0.3">
      <c r="A62" s="7">
        <v>71</v>
      </c>
      <c r="B62" s="9">
        <v>8774</v>
      </c>
      <c r="C62" s="6" t="s">
        <v>4310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19"/>
      <c r="R62" s="119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61"/>
      <c r="AH62" s="51"/>
      <c r="AI62" s="51"/>
      <c r="AJ62" s="71"/>
      <c r="AK62" s="202" t="s">
        <v>1387</v>
      </c>
      <c r="AL62" s="140" t="s">
        <v>1220</v>
      </c>
      <c r="AM62" s="44" t="s">
        <v>1217</v>
      </c>
      <c r="AN62" s="135">
        <v>0.7</v>
      </c>
      <c r="AO62" s="135"/>
      <c r="AP62" s="135"/>
      <c r="AQ62" s="137"/>
      <c r="AR62" s="81">
        <f>ROUND(ROUND(ROUND(Q56*AD62:AD62,0)*$AI$20,0)*AN62,0)</f>
        <v>223</v>
      </c>
      <c r="AS62" s="10"/>
    </row>
    <row r="63" spans="1:45" ht="14.1" x14ac:dyDescent="0.3">
      <c r="A63" s="7">
        <v>71</v>
      </c>
      <c r="B63" s="27" t="s">
        <v>837</v>
      </c>
      <c r="C63" s="6" t="s">
        <v>4309</v>
      </c>
      <c r="D63" s="106"/>
      <c r="E63" s="107"/>
      <c r="F63" s="108"/>
      <c r="G63" s="39"/>
      <c r="H63" s="1"/>
      <c r="I63" s="1"/>
      <c r="J63" s="38"/>
      <c r="K63" s="59"/>
      <c r="L63" s="119"/>
      <c r="M63" s="119"/>
      <c r="N63" s="119"/>
      <c r="O63" s="119"/>
      <c r="P63" s="119"/>
      <c r="Q63" s="132"/>
      <c r="R63" s="132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106"/>
      <c r="AH63" s="122"/>
      <c r="AI63" s="134"/>
      <c r="AJ63" s="138"/>
      <c r="AK63" s="203"/>
      <c r="AL63" s="40" t="s">
        <v>1219</v>
      </c>
      <c r="AM63" s="46" t="s">
        <v>1217</v>
      </c>
      <c r="AN63" s="128">
        <v>0.5</v>
      </c>
      <c r="AO63" s="135"/>
      <c r="AP63" s="135"/>
      <c r="AQ63" s="137"/>
      <c r="AR63" s="81">
        <f>ROUND(ROUND(ROUND(Q56*AD62,0)*$AI$20,0)*AN63,0)</f>
        <v>160</v>
      </c>
      <c r="AS63" s="10"/>
    </row>
    <row r="64" spans="1:45" ht="14.1" x14ac:dyDescent="0.3">
      <c r="A64" s="7">
        <v>71</v>
      </c>
      <c r="B64" s="27" t="s">
        <v>836</v>
      </c>
      <c r="C64" s="6" t="s">
        <v>4308</v>
      </c>
      <c r="D64" s="106"/>
      <c r="E64" s="107"/>
      <c r="F64" s="108"/>
      <c r="G64" s="39"/>
      <c r="H64" s="1"/>
      <c r="I64" s="1"/>
      <c r="J64" s="38"/>
      <c r="K64" s="59"/>
      <c r="L64" s="119"/>
      <c r="M64" s="119"/>
      <c r="N64" s="119"/>
      <c r="O64" s="119"/>
      <c r="P64" s="119"/>
      <c r="Q64" s="132"/>
      <c r="R64" s="132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06"/>
      <c r="AH64" s="122"/>
      <c r="AI64" s="134"/>
      <c r="AJ64" s="138"/>
      <c r="AK64" s="140"/>
      <c r="AL64" s="55"/>
      <c r="AM64" s="44"/>
      <c r="AN64" s="135"/>
      <c r="AO64" s="204" t="s">
        <v>1218</v>
      </c>
      <c r="AP64" s="44">
        <v>5</v>
      </c>
      <c r="AQ64" s="161" t="s">
        <v>1385</v>
      </c>
      <c r="AR64" s="81">
        <f>ROUND(ROUND(Q56*AD62,0)*$AI$20,0)-AP64</f>
        <v>314</v>
      </c>
      <c r="AS64" s="10"/>
    </row>
    <row r="65" spans="1:45" ht="14.1" x14ac:dyDescent="0.3">
      <c r="A65" s="7">
        <v>71</v>
      </c>
      <c r="B65" s="27" t="s">
        <v>835</v>
      </c>
      <c r="C65" s="6" t="s">
        <v>4307</v>
      </c>
      <c r="D65" s="106"/>
      <c r="E65" s="107"/>
      <c r="F65" s="108"/>
      <c r="G65" s="39"/>
      <c r="H65" s="1"/>
      <c r="I65" s="1"/>
      <c r="J65" s="38"/>
      <c r="K65" s="59"/>
      <c r="L65" s="119"/>
      <c r="M65" s="119"/>
      <c r="N65" s="119"/>
      <c r="O65" s="119"/>
      <c r="P65" s="119"/>
      <c r="Q65" s="132"/>
      <c r="R65" s="132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106"/>
      <c r="AH65" s="122"/>
      <c r="AI65" s="134"/>
      <c r="AJ65" s="138"/>
      <c r="AK65" s="202" t="s">
        <v>1387</v>
      </c>
      <c r="AL65" s="140" t="s">
        <v>1220</v>
      </c>
      <c r="AM65" s="44" t="s">
        <v>1217</v>
      </c>
      <c r="AN65" s="135">
        <v>0.7</v>
      </c>
      <c r="AO65" s="205"/>
      <c r="AP65" s="134"/>
      <c r="AQ65" s="138"/>
      <c r="AR65" s="81">
        <f>ROUND(ROUND(ROUND(Q56*AD62,0)*$AI$20,0)*AN65,0)-AP64</f>
        <v>218</v>
      </c>
      <c r="AS65" s="10"/>
    </row>
    <row r="66" spans="1:45" ht="14.1" x14ac:dyDescent="0.3">
      <c r="A66" s="7">
        <v>71</v>
      </c>
      <c r="B66" s="27" t="s">
        <v>834</v>
      </c>
      <c r="C66" s="6" t="s">
        <v>4306</v>
      </c>
      <c r="D66" s="106"/>
      <c r="E66" s="107"/>
      <c r="F66" s="108"/>
      <c r="G66" s="39"/>
      <c r="H66" s="1"/>
      <c r="I66" s="1"/>
      <c r="J66" s="38"/>
      <c r="K66" s="67"/>
      <c r="L66" s="65"/>
      <c r="M66" s="65"/>
      <c r="N66" s="65"/>
      <c r="O66" s="65"/>
      <c r="P66" s="65"/>
      <c r="Q66" s="23"/>
      <c r="R66" s="23"/>
      <c r="S66" s="4"/>
      <c r="T66" s="17"/>
      <c r="U66" s="3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39"/>
      <c r="AG66" s="106"/>
      <c r="AH66" s="122"/>
      <c r="AI66" s="134"/>
      <c r="AJ66" s="138"/>
      <c r="AK66" s="203"/>
      <c r="AL66" s="40" t="s">
        <v>1219</v>
      </c>
      <c r="AM66" s="46" t="s">
        <v>1217</v>
      </c>
      <c r="AN66" s="128">
        <v>0.5</v>
      </c>
      <c r="AO66" s="206"/>
      <c r="AP66" s="127"/>
      <c r="AQ66" s="136"/>
      <c r="AR66" s="81">
        <f>ROUND(ROUND(ROUND(Q56*AD62,0)*$AI$20,0)*AN66,0)-AP64</f>
        <v>155</v>
      </c>
      <c r="AS66" s="10"/>
    </row>
    <row r="67" spans="1:45" ht="14.1" x14ac:dyDescent="0.3">
      <c r="A67" s="7">
        <v>71</v>
      </c>
      <c r="B67" s="9">
        <v>8775</v>
      </c>
      <c r="C67" s="6" t="s">
        <v>4305</v>
      </c>
      <c r="D67" s="106"/>
      <c r="E67" s="107"/>
      <c r="F67" s="108"/>
      <c r="G67" s="39"/>
      <c r="H67" s="1"/>
      <c r="I67" s="1"/>
      <c r="J67" s="58"/>
      <c r="K67" s="1" t="s">
        <v>1273</v>
      </c>
      <c r="L67" s="119"/>
      <c r="M67" s="119"/>
      <c r="N67" s="119"/>
      <c r="O67" s="119"/>
      <c r="P67" s="119"/>
      <c r="Q67" s="119"/>
      <c r="R67" s="119"/>
      <c r="S67" s="1"/>
      <c r="T67" s="38"/>
      <c r="U67" s="39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62"/>
      <c r="AG67" s="63"/>
      <c r="AH67" s="132"/>
      <c r="AI67" s="132"/>
      <c r="AJ67" s="62"/>
      <c r="AK67" s="172"/>
      <c r="AL67" s="45"/>
      <c r="AM67" s="54"/>
      <c r="AN67" s="174"/>
      <c r="AO67" s="174"/>
      <c r="AP67" s="174"/>
      <c r="AQ67" s="173"/>
      <c r="AR67" s="81">
        <f>ROUND(Q68*$AI$20,0)</f>
        <v>330</v>
      </c>
      <c r="AS67" s="10"/>
    </row>
    <row r="68" spans="1:45" ht="14.1" x14ac:dyDescent="0.3">
      <c r="A68" s="7">
        <v>71</v>
      </c>
      <c r="B68" s="9">
        <v>8776</v>
      </c>
      <c r="C68" s="6" t="s">
        <v>4304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8">
        <f>'26障害児入所施設(基本５）'!$Q$68</f>
        <v>471</v>
      </c>
      <c r="R68" s="208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61"/>
      <c r="AH68" s="51"/>
      <c r="AI68" s="51"/>
      <c r="AJ68" s="71"/>
      <c r="AK68" s="202" t="s">
        <v>1387</v>
      </c>
      <c r="AL68" s="140" t="s">
        <v>1220</v>
      </c>
      <c r="AM68" s="44" t="s">
        <v>1217</v>
      </c>
      <c r="AN68" s="135">
        <v>0.7</v>
      </c>
      <c r="AO68" s="135"/>
      <c r="AP68" s="135"/>
      <c r="AQ68" s="137"/>
      <c r="AR68" s="81">
        <f>ROUND(ROUND(Q68*$AI$20,0)*AN68,0)</f>
        <v>231</v>
      </c>
      <c r="AS68" s="10"/>
    </row>
    <row r="69" spans="1:45" ht="14.1" x14ac:dyDescent="0.3">
      <c r="A69" s="7">
        <v>71</v>
      </c>
      <c r="B69" s="27" t="s">
        <v>833</v>
      </c>
      <c r="C69" s="6" t="s">
        <v>4303</v>
      </c>
      <c r="D69" s="106"/>
      <c r="E69" s="107"/>
      <c r="F69" s="108"/>
      <c r="G69" s="39"/>
      <c r="H69" s="1"/>
      <c r="I69" s="1"/>
      <c r="J69" s="38"/>
      <c r="K69" s="59"/>
      <c r="L69" s="119"/>
      <c r="M69" s="119"/>
      <c r="N69" s="119"/>
      <c r="O69" s="119"/>
      <c r="P69" s="119"/>
      <c r="Q69" s="132"/>
      <c r="R69" s="132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106"/>
      <c r="AH69" s="122"/>
      <c r="AI69" s="134"/>
      <c r="AJ69" s="138"/>
      <c r="AK69" s="203"/>
      <c r="AL69" s="40" t="s">
        <v>1219</v>
      </c>
      <c r="AM69" s="46" t="s">
        <v>1217</v>
      </c>
      <c r="AN69" s="128">
        <v>0.5</v>
      </c>
      <c r="AO69" s="135"/>
      <c r="AP69" s="135"/>
      <c r="AQ69" s="137"/>
      <c r="AR69" s="81">
        <f>ROUND(ROUND(Q68*$AI$20,0)*AN69,0)</f>
        <v>165</v>
      </c>
      <c r="AS69" s="10"/>
    </row>
    <row r="70" spans="1:45" ht="14.1" x14ac:dyDescent="0.3">
      <c r="A70" s="7">
        <v>71</v>
      </c>
      <c r="B70" s="27" t="s">
        <v>832</v>
      </c>
      <c r="C70" s="6" t="s">
        <v>4302</v>
      </c>
      <c r="D70" s="106"/>
      <c r="E70" s="107"/>
      <c r="F70" s="108"/>
      <c r="G70" s="39"/>
      <c r="H70" s="1"/>
      <c r="I70" s="1"/>
      <c r="J70" s="38"/>
      <c r="K70" s="59"/>
      <c r="L70" s="119"/>
      <c r="M70" s="119"/>
      <c r="N70" s="119"/>
      <c r="O70" s="119"/>
      <c r="P70" s="119"/>
      <c r="Q70" s="132"/>
      <c r="R70" s="132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06"/>
      <c r="AH70" s="122"/>
      <c r="AI70" s="134"/>
      <c r="AJ70" s="138"/>
      <c r="AK70" s="140"/>
      <c r="AL70" s="55"/>
      <c r="AM70" s="44"/>
      <c r="AN70" s="135"/>
      <c r="AO70" s="204" t="s">
        <v>1218</v>
      </c>
      <c r="AP70" s="44">
        <v>5</v>
      </c>
      <c r="AQ70" s="161" t="s">
        <v>1385</v>
      </c>
      <c r="AR70" s="81">
        <f>ROUND(Q68*$AI$20,0)-AP70</f>
        <v>325</v>
      </c>
      <c r="AS70" s="10"/>
    </row>
    <row r="71" spans="1:45" ht="14.1" x14ac:dyDescent="0.3">
      <c r="A71" s="7">
        <v>71</v>
      </c>
      <c r="B71" s="27" t="s">
        <v>831</v>
      </c>
      <c r="C71" s="6" t="s">
        <v>4301</v>
      </c>
      <c r="D71" s="106"/>
      <c r="E71" s="107"/>
      <c r="F71" s="108"/>
      <c r="G71" s="39"/>
      <c r="H71" s="1"/>
      <c r="I71" s="1"/>
      <c r="J71" s="38"/>
      <c r="K71" s="59"/>
      <c r="L71" s="119"/>
      <c r="M71" s="119"/>
      <c r="N71" s="119"/>
      <c r="O71" s="119"/>
      <c r="P71" s="119"/>
      <c r="Q71" s="132"/>
      <c r="R71" s="132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106"/>
      <c r="AH71" s="122"/>
      <c r="AI71" s="134"/>
      <c r="AJ71" s="138"/>
      <c r="AK71" s="202" t="s">
        <v>1387</v>
      </c>
      <c r="AL71" s="140" t="s">
        <v>1220</v>
      </c>
      <c r="AM71" s="44" t="s">
        <v>1217</v>
      </c>
      <c r="AN71" s="135">
        <v>0.7</v>
      </c>
      <c r="AO71" s="205"/>
      <c r="AP71" s="134"/>
      <c r="AQ71" s="138"/>
      <c r="AR71" s="81">
        <f>ROUND(ROUND(Q68*$AI$20,0)*AN71,0)-AP70</f>
        <v>226</v>
      </c>
      <c r="AS71" s="10"/>
    </row>
    <row r="72" spans="1:45" ht="14.1" x14ac:dyDescent="0.3">
      <c r="A72" s="7">
        <v>71</v>
      </c>
      <c r="B72" s="27" t="s">
        <v>830</v>
      </c>
      <c r="C72" s="6" t="s">
        <v>4300</v>
      </c>
      <c r="D72" s="106"/>
      <c r="E72" s="107"/>
      <c r="F72" s="108"/>
      <c r="G72" s="39"/>
      <c r="H72" s="1"/>
      <c r="I72" s="1"/>
      <c r="J72" s="38"/>
      <c r="K72" s="59"/>
      <c r="L72" s="119"/>
      <c r="M72" s="119"/>
      <c r="N72" s="119"/>
      <c r="O72" s="119"/>
      <c r="P72" s="119"/>
      <c r="Q72" s="132"/>
      <c r="R72" s="132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106"/>
      <c r="AH72" s="122"/>
      <c r="AI72" s="134"/>
      <c r="AJ72" s="138"/>
      <c r="AK72" s="203"/>
      <c r="AL72" s="40" t="s">
        <v>1219</v>
      </c>
      <c r="AM72" s="46" t="s">
        <v>1217</v>
      </c>
      <c r="AN72" s="128">
        <v>0.5</v>
      </c>
      <c r="AO72" s="206"/>
      <c r="AP72" s="127"/>
      <c r="AQ72" s="136"/>
      <c r="AR72" s="81">
        <f>ROUND(ROUND(Q68*$AI$20,0)*AN72,0)-AP70</f>
        <v>160</v>
      </c>
      <c r="AS72" s="10"/>
    </row>
    <row r="73" spans="1:45" ht="14.1" x14ac:dyDescent="0.3">
      <c r="A73" s="7">
        <v>71</v>
      </c>
      <c r="B73" s="9">
        <v>8777</v>
      </c>
      <c r="C73" s="6" t="s">
        <v>4299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33"/>
      <c r="R73" s="133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61"/>
      <c r="AH73" s="51"/>
      <c r="AI73" s="51"/>
      <c r="AJ73" s="71"/>
      <c r="AK73" s="140"/>
      <c r="AL73" s="55"/>
      <c r="AM73" s="44"/>
      <c r="AN73" s="135"/>
      <c r="AO73" s="135"/>
      <c r="AP73" s="135"/>
      <c r="AQ73" s="137"/>
      <c r="AR73" s="81">
        <f>ROUND(ROUND(Q68*AD74,0)*$AI$20,0)</f>
        <v>319</v>
      </c>
      <c r="AS73" s="10"/>
    </row>
    <row r="74" spans="1:45" ht="14.1" x14ac:dyDescent="0.3">
      <c r="A74" s="7">
        <v>71</v>
      </c>
      <c r="B74" s="9">
        <v>8778</v>
      </c>
      <c r="C74" s="6" t="s">
        <v>4298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33"/>
      <c r="R74" s="133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61"/>
      <c r="AH74" s="51"/>
      <c r="AI74" s="51"/>
      <c r="AJ74" s="71"/>
      <c r="AK74" s="202" t="s">
        <v>1387</v>
      </c>
      <c r="AL74" s="140" t="s">
        <v>1220</v>
      </c>
      <c r="AM74" s="44" t="s">
        <v>1217</v>
      </c>
      <c r="AN74" s="135">
        <v>0.7</v>
      </c>
      <c r="AO74" s="135"/>
      <c r="AP74" s="135"/>
      <c r="AQ74" s="137"/>
      <c r="AR74" s="81">
        <f>ROUND(ROUND(ROUND(Q68*AD74:AD74,0)*$AI$20,0)*AN74,0)</f>
        <v>223</v>
      </c>
      <c r="AS74" s="10"/>
    </row>
    <row r="75" spans="1:45" ht="14.1" x14ac:dyDescent="0.3">
      <c r="A75" s="7">
        <v>71</v>
      </c>
      <c r="B75" s="27" t="s">
        <v>829</v>
      </c>
      <c r="C75" s="6" t="s">
        <v>4297</v>
      </c>
      <c r="D75" s="106"/>
      <c r="E75" s="107"/>
      <c r="F75" s="108"/>
      <c r="G75" s="39"/>
      <c r="H75" s="1"/>
      <c r="I75" s="1"/>
      <c r="J75" s="38"/>
      <c r="K75" s="59"/>
      <c r="L75" s="119"/>
      <c r="M75" s="119"/>
      <c r="N75" s="119"/>
      <c r="O75" s="119"/>
      <c r="P75" s="119"/>
      <c r="Q75" s="132"/>
      <c r="R75" s="132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106"/>
      <c r="AH75" s="122"/>
      <c r="AI75" s="134"/>
      <c r="AJ75" s="138"/>
      <c r="AK75" s="203"/>
      <c r="AL75" s="40" t="s">
        <v>1219</v>
      </c>
      <c r="AM75" s="46" t="s">
        <v>1217</v>
      </c>
      <c r="AN75" s="128">
        <v>0.5</v>
      </c>
      <c r="AO75" s="135"/>
      <c r="AP75" s="135"/>
      <c r="AQ75" s="137"/>
      <c r="AR75" s="81">
        <f>ROUND(ROUND(ROUND(Q68*AD74,0)*$AI$20,0)*AN75,0)</f>
        <v>160</v>
      </c>
      <c r="AS75" s="10"/>
    </row>
    <row r="76" spans="1:45" ht="14.1" x14ac:dyDescent="0.3">
      <c r="A76" s="7">
        <v>71</v>
      </c>
      <c r="B76" s="27" t="s">
        <v>828</v>
      </c>
      <c r="C76" s="6" t="s">
        <v>4296</v>
      </c>
      <c r="D76" s="106"/>
      <c r="E76" s="107"/>
      <c r="F76" s="108"/>
      <c r="G76" s="39"/>
      <c r="H76" s="1"/>
      <c r="I76" s="1"/>
      <c r="J76" s="38"/>
      <c r="K76" s="59"/>
      <c r="L76" s="119"/>
      <c r="M76" s="119"/>
      <c r="N76" s="119"/>
      <c r="O76" s="119"/>
      <c r="P76" s="119"/>
      <c r="Q76" s="132"/>
      <c r="R76" s="132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06"/>
      <c r="AH76" s="122"/>
      <c r="AI76" s="134"/>
      <c r="AJ76" s="138"/>
      <c r="AK76" s="140"/>
      <c r="AL76" s="55"/>
      <c r="AM76" s="44"/>
      <c r="AN76" s="135"/>
      <c r="AO76" s="204" t="s">
        <v>1218</v>
      </c>
      <c r="AP76" s="44">
        <v>5</v>
      </c>
      <c r="AQ76" s="161" t="s">
        <v>1385</v>
      </c>
      <c r="AR76" s="81">
        <f>ROUND(ROUND(Q68*AD74,0)*$AI$20,0)-AP76</f>
        <v>314</v>
      </c>
      <c r="AS76" s="10"/>
    </row>
    <row r="77" spans="1:45" ht="14.1" x14ac:dyDescent="0.3">
      <c r="A77" s="7">
        <v>71</v>
      </c>
      <c r="B77" s="27" t="s">
        <v>827</v>
      </c>
      <c r="C77" s="6" t="s">
        <v>4295</v>
      </c>
      <c r="D77" s="106"/>
      <c r="E77" s="107"/>
      <c r="F77" s="108"/>
      <c r="G77" s="39"/>
      <c r="H77" s="1"/>
      <c r="I77" s="1"/>
      <c r="J77" s="38"/>
      <c r="K77" s="59"/>
      <c r="L77" s="119"/>
      <c r="M77" s="119"/>
      <c r="N77" s="119"/>
      <c r="O77" s="119"/>
      <c r="P77" s="119"/>
      <c r="Q77" s="132"/>
      <c r="R77" s="132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106"/>
      <c r="AH77" s="122"/>
      <c r="AI77" s="134"/>
      <c r="AJ77" s="138"/>
      <c r="AK77" s="202" t="s">
        <v>1387</v>
      </c>
      <c r="AL77" s="140" t="s">
        <v>1220</v>
      </c>
      <c r="AM77" s="44" t="s">
        <v>1217</v>
      </c>
      <c r="AN77" s="135">
        <v>0.7</v>
      </c>
      <c r="AO77" s="205"/>
      <c r="AP77" s="134"/>
      <c r="AQ77" s="138"/>
      <c r="AR77" s="81">
        <f>ROUND(ROUND(ROUND(Q68*AD74,0)*$AI$20,0)*AN77,0)-AP76</f>
        <v>218</v>
      </c>
      <c r="AS77" s="10"/>
    </row>
    <row r="78" spans="1:45" ht="14.1" x14ac:dyDescent="0.3">
      <c r="A78" s="7">
        <v>71</v>
      </c>
      <c r="B78" s="27" t="s">
        <v>826</v>
      </c>
      <c r="C78" s="6" t="s">
        <v>4294</v>
      </c>
      <c r="D78" s="106"/>
      <c r="E78" s="107"/>
      <c r="F78" s="108"/>
      <c r="G78" s="37"/>
      <c r="H78" s="4"/>
      <c r="I78" s="4"/>
      <c r="J78" s="17"/>
      <c r="K78" s="67"/>
      <c r="L78" s="65"/>
      <c r="M78" s="65"/>
      <c r="N78" s="65"/>
      <c r="O78" s="65"/>
      <c r="P78" s="65"/>
      <c r="Q78" s="23"/>
      <c r="R78" s="23"/>
      <c r="S78" s="4"/>
      <c r="T78" s="17"/>
      <c r="U78" s="3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39"/>
      <c r="AG78" s="106"/>
      <c r="AH78" s="122"/>
      <c r="AI78" s="134"/>
      <c r="AJ78" s="138"/>
      <c r="AK78" s="203"/>
      <c r="AL78" s="40" t="s">
        <v>1219</v>
      </c>
      <c r="AM78" s="46" t="s">
        <v>1217</v>
      </c>
      <c r="AN78" s="128">
        <v>0.5</v>
      </c>
      <c r="AO78" s="206"/>
      <c r="AP78" s="127"/>
      <c r="AQ78" s="136"/>
      <c r="AR78" s="81">
        <f>ROUND(ROUND(ROUND(Q68*AD74,0)*$AI$20,0)*AN78,0)-AP76</f>
        <v>155</v>
      </c>
      <c r="AS78" s="10"/>
    </row>
    <row r="79" spans="1:45" ht="14.1" x14ac:dyDescent="0.3">
      <c r="A79" s="7">
        <v>71</v>
      </c>
      <c r="B79" s="9">
        <v>8781</v>
      </c>
      <c r="C79" s="6" t="s">
        <v>4293</v>
      </c>
      <c r="D79" s="106"/>
      <c r="E79" s="107"/>
      <c r="F79" s="108"/>
      <c r="G79" s="195" t="s">
        <v>1276</v>
      </c>
      <c r="H79" s="196"/>
      <c r="I79" s="196"/>
      <c r="J79" s="197"/>
      <c r="K79" s="30" t="s">
        <v>1274</v>
      </c>
      <c r="L79" s="54"/>
      <c r="M79" s="54"/>
      <c r="N79" s="54"/>
      <c r="O79" s="54"/>
      <c r="P79" s="54"/>
      <c r="Q79" s="54"/>
      <c r="R79" s="54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63"/>
      <c r="AH79" s="132"/>
      <c r="AI79" s="132"/>
      <c r="AJ79" s="62"/>
      <c r="AK79" s="172"/>
      <c r="AL79" s="45"/>
      <c r="AM79" s="54"/>
      <c r="AN79" s="174"/>
      <c r="AO79" s="174"/>
      <c r="AP79" s="174"/>
      <c r="AQ79" s="173"/>
      <c r="AR79" s="81">
        <f>ROUND(Q80*$AI$20,0)</f>
        <v>318</v>
      </c>
      <c r="AS79" s="10"/>
    </row>
    <row r="80" spans="1:45" ht="14.1" x14ac:dyDescent="0.3">
      <c r="A80" s="7">
        <v>71</v>
      </c>
      <c r="B80" s="9">
        <v>8782</v>
      </c>
      <c r="C80" s="6" t="s">
        <v>4292</v>
      </c>
      <c r="D80" s="106"/>
      <c r="E80" s="107"/>
      <c r="F80" s="108"/>
      <c r="G80" s="198"/>
      <c r="H80" s="199"/>
      <c r="I80" s="199"/>
      <c r="J80" s="200"/>
      <c r="K80" s="59"/>
      <c r="L80" s="119"/>
      <c r="M80" s="119"/>
      <c r="N80" s="119"/>
      <c r="O80" s="119"/>
      <c r="P80" s="119"/>
      <c r="Q80" s="208">
        <f>'26障害児入所施設(基本５）'!$Q$80</f>
        <v>454</v>
      </c>
      <c r="R80" s="208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61"/>
      <c r="AH80" s="51"/>
      <c r="AI80" s="51"/>
      <c r="AJ80" s="71"/>
      <c r="AK80" s="202" t="s">
        <v>1387</v>
      </c>
      <c r="AL80" s="140" t="s">
        <v>1220</v>
      </c>
      <c r="AM80" s="44" t="s">
        <v>1217</v>
      </c>
      <c r="AN80" s="135">
        <v>0.7</v>
      </c>
      <c r="AO80" s="135"/>
      <c r="AP80" s="135"/>
      <c r="AQ80" s="137"/>
      <c r="AR80" s="81">
        <f>ROUND(ROUND(Q80*$AI$20,0)*AN80,0)</f>
        <v>223</v>
      </c>
      <c r="AS80" s="10"/>
    </row>
    <row r="81" spans="1:45" ht="14.1" x14ac:dyDescent="0.3">
      <c r="A81" s="7">
        <v>71</v>
      </c>
      <c r="B81" s="27" t="s">
        <v>825</v>
      </c>
      <c r="C81" s="6" t="s">
        <v>4291</v>
      </c>
      <c r="D81" s="106"/>
      <c r="E81" s="107"/>
      <c r="F81" s="108"/>
      <c r="G81" s="198"/>
      <c r="H81" s="199"/>
      <c r="I81" s="199"/>
      <c r="J81" s="200"/>
      <c r="K81" s="59"/>
      <c r="L81" s="119"/>
      <c r="M81" s="119"/>
      <c r="N81" s="119"/>
      <c r="O81" s="119"/>
      <c r="P81" s="119"/>
      <c r="Q81" s="132"/>
      <c r="R81" s="132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106"/>
      <c r="AH81" s="122"/>
      <c r="AI81" s="134"/>
      <c r="AJ81" s="138"/>
      <c r="AK81" s="203"/>
      <c r="AL81" s="40" t="s">
        <v>1219</v>
      </c>
      <c r="AM81" s="46" t="s">
        <v>1217</v>
      </c>
      <c r="AN81" s="128">
        <v>0.5</v>
      </c>
      <c r="AO81" s="135"/>
      <c r="AP81" s="135"/>
      <c r="AQ81" s="137"/>
      <c r="AR81" s="81">
        <f>ROUND(ROUND(Q80*$AI$20,0)*AN81,0)</f>
        <v>159</v>
      </c>
      <c r="AS81" s="10"/>
    </row>
    <row r="82" spans="1:45" ht="14.1" x14ac:dyDescent="0.3">
      <c r="A82" s="7">
        <v>71</v>
      </c>
      <c r="B82" s="27" t="s">
        <v>824</v>
      </c>
      <c r="C82" s="6" t="s">
        <v>4290</v>
      </c>
      <c r="D82" s="106"/>
      <c r="E82" s="107"/>
      <c r="F82" s="108"/>
      <c r="G82" s="198"/>
      <c r="H82" s="199"/>
      <c r="I82" s="199"/>
      <c r="J82" s="200"/>
      <c r="K82" s="59"/>
      <c r="L82" s="119"/>
      <c r="M82" s="119"/>
      <c r="N82" s="119"/>
      <c r="O82" s="119"/>
      <c r="P82" s="119"/>
      <c r="Q82" s="132"/>
      <c r="R82" s="132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06"/>
      <c r="AH82" s="122"/>
      <c r="AI82" s="134"/>
      <c r="AJ82" s="138"/>
      <c r="AK82" s="140"/>
      <c r="AL82" s="55"/>
      <c r="AM82" s="44"/>
      <c r="AN82" s="135"/>
      <c r="AO82" s="204" t="s">
        <v>1218</v>
      </c>
      <c r="AP82" s="44">
        <v>5</v>
      </c>
      <c r="AQ82" s="161" t="s">
        <v>1385</v>
      </c>
      <c r="AR82" s="81">
        <f>ROUND(Q80*$AI$20,0)-AP82</f>
        <v>313</v>
      </c>
      <c r="AS82" s="10"/>
    </row>
    <row r="83" spans="1:45" ht="14.1" x14ac:dyDescent="0.3">
      <c r="A83" s="7">
        <v>71</v>
      </c>
      <c r="B83" s="27" t="s">
        <v>823</v>
      </c>
      <c r="C83" s="6" t="s">
        <v>4289</v>
      </c>
      <c r="D83" s="106"/>
      <c r="E83" s="107"/>
      <c r="F83" s="108"/>
      <c r="G83" s="198"/>
      <c r="H83" s="199"/>
      <c r="I83" s="199"/>
      <c r="J83" s="200"/>
      <c r="K83" s="59"/>
      <c r="L83" s="119"/>
      <c r="M83" s="119"/>
      <c r="N83" s="119"/>
      <c r="O83" s="119"/>
      <c r="P83" s="119"/>
      <c r="Q83" s="132"/>
      <c r="R83" s="132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106"/>
      <c r="AH83" s="122"/>
      <c r="AI83" s="134"/>
      <c r="AJ83" s="138"/>
      <c r="AK83" s="202" t="s">
        <v>1387</v>
      </c>
      <c r="AL83" s="140" t="s">
        <v>1220</v>
      </c>
      <c r="AM83" s="44" t="s">
        <v>1217</v>
      </c>
      <c r="AN83" s="135">
        <v>0.7</v>
      </c>
      <c r="AO83" s="205"/>
      <c r="AP83" s="134"/>
      <c r="AQ83" s="138"/>
      <c r="AR83" s="81">
        <f>ROUND(ROUND(Q80*$AI$20,0)*AN83,0)-AP82</f>
        <v>218</v>
      </c>
      <c r="AS83" s="10"/>
    </row>
    <row r="84" spans="1:45" ht="14.1" x14ac:dyDescent="0.3">
      <c r="A84" s="7">
        <v>71</v>
      </c>
      <c r="B84" s="27" t="s">
        <v>822</v>
      </c>
      <c r="C84" s="6" t="s">
        <v>4288</v>
      </c>
      <c r="D84" s="106"/>
      <c r="E84" s="107"/>
      <c r="F84" s="108"/>
      <c r="G84" s="198"/>
      <c r="H84" s="199"/>
      <c r="I84" s="199"/>
      <c r="J84" s="200"/>
      <c r="K84" s="59"/>
      <c r="L84" s="119"/>
      <c r="M84" s="119"/>
      <c r="N84" s="119"/>
      <c r="O84" s="119"/>
      <c r="P84" s="119"/>
      <c r="Q84" s="132"/>
      <c r="R84" s="132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106"/>
      <c r="AH84" s="122"/>
      <c r="AI84" s="134"/>
      <c r="AJ84" s="138"/>
      <c r="AK84" s="203"/>
      <c r="AL84" s="40" t="s">
        <v>1219</v>
      </c>
      <c r="AM84" s="46" t="s">
        <v>1217</v>
      </c>
      <c r="AN84" s="128">
        <v>0.5</v>
      </c>
      <c r="AO84" s="206"/>
      <c r="AP84" s="127"/>
      <c r="AQ84" s="136"/>
      <c r="AR84" s="81">
        <f>ROUND(ROUND(Q80*$AI$20,0)*AN84,0)-AP82</f>
        <v>154</v>
      </c>
      <c r="AS84" s="10"/>
    </row>
    <row r="85" spans="1:45" ht="14.1" x14ac:dyDescent="0.3">
      <c r="A85" s="7">
        <v>71</v>
      </c>
      <c r="B85" s="9">
        <v>8783</v>
      </c>
      <c r="C85" s="6" t="s">
        <v>4287</v>
      </c>
      <c r="D85" s="106"/>
      <c r="E85" s="107"/>
      <c r="F85" s="108"/>
      <c r="G85" s="198"/>
      <c r="H85" s="199"/>
      <c r="I85" s="199"/>
      <c r="J85" s="200"/>
      <c r="K85" s="39"/>
      <c r="L85" s="1"/>
      <c r="M85" s="1"/>
      <c r="N85" s="1"/>
      <c r="O85" s="1"/>
      <c r="P85" s="1"/>
      <c r="Q85" s="119"/>
      <c r="R85" s="119"/>
      <c r="S85" s="119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61"/>
      <c r="AH85" s="51"/>
      <c r="AI85" s="51"/>
      <c r="AJ85" s="71"/>
      <c r="AK85" s="140"/>
      <c r="AL85" s="55"/>
      <c r="AM85" s="44"/>
      <c r="AN85" s="135"/>
      <c r="AO85" s="135"/>
      <c r="AP85" s="135"/>
      <c r="AQ85" s="137"/>
      <c r="AR85" s="81">
        <f>ROUND(ROUND(Q80*AD86,0)*$AI$20,0)</f>
        <v>307</v>
      </c>
      <c r="AS85" s="10"/>
    </row>
    <row r="86" spans="1:45" ht="14.1" x14ac:dyDescent="0.3">
      <c r="A86" s="7">
        <v>71</v>
      </c>
      <c r="B86" s="9">
        <v>8784</v>
      </c>
      <c r="C86" s="6" t="s">
        <v>4286</v>
      </c>
      <c r="D86" s="106"/>
      <c r="E86" s="107"/>
      <c r="F86" s="108"/>
      <c r="G86" s="39"/>
      <c r="H86" s="1"/>
      <c r="I86" s="1"/>
      <c r="J86" s="38"/>
      <c r="K86" s="59"/>
      <c r="L86" s="119"/>
      <c r="M86" s="119"/>
      <c r="N86" s="119"/>
      <c r="O86" s="119"/>
      <c r="P86" s="1"/>
      <c r="Q86" s="119"/>
      <c r="R86" s="119"/>
      <c r="S86" s="119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61"/>
      <c r="AH86" s="51"/>
      <c r="AI86" s="51"/>
      <c r="AJ86" s="71"/>
      <c r="AK86" s="202" t="s">
        <v>1387</v>
      </c>
      <c r="AL86" s="140" t="s">
        <v>1220</v>
      </c>
      <c r="AM86" s="44" t="s">
        <v>1217</v>
      </c>
      <c r="AN86" s="135">
        <v>0.7</v>
      </c>
      <c r="AO86" s="135"/>
      <c r="AP86" s="135"/>
      <c r="AQ86" s="137"/>
      <c r="AR86" s="81">
        <f>ROUND(ROUND(ROUND(Q80*AD86:AD86,0)*$AI$20,0)*AN86,0)</f>
        <v>215</v>
      </c>
      <c r="AS86" s="10"/>
    </row>
    <row r="87" spans="1:45" ht="14.1" x14ac:dyDescent="0.3">
      <c r="A87" s="7">
        <v>71</v>
      </c>
      <c r="B87" s="27" t="s">
        <v>821</v>
      </c>
      <c r="C87" s="6" t="s">
        <v>4285</v>
      </c>
      <c r="D87" s="106"/>
      <c r="E87" s="107"/>
      <c r="F87" s="108"/>
      <c r="G87" s="39"/>
      <c r="H87" s="1"/>
      <c r="I87" s="1"/>
      <c r="J87" s="38"/>
      <c r="K87" s="59"/>
      <c r="L87" s="119"/>
      <c r="M87" s="119"/>
      <c r="N87" s="119"/>
      <c r="O87" s="119"/>
      <c r="P87" s="119"/>
      <c r="Q87" s="132"/>
      <c r="R87" s="132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106"/>
      <c r="AH87" s="122"/>
      <c r="AI87" s="134"/>
      <c r="AJ87" s="138"/>
      <c r="AK87" s="203"/>
      <c r="AL87" s="40" t="s">
        <v>1219</v>
      </c>
      <c r="AM87" s="46" t="s">
        <v>1217</v>
      </c>
      <c r="AN87" s="128">
        <v>0.5</v>
      </c>
      <c r="AO87" s="135"/>
      <c r="AP87" s="135"/>
      <c r="AQ87" s="137"/>
      <c r="AR87" s="81">
        <f>ROUND(ROUND(ROUND(Q80*AD86,0)*$AI$20,0)*AN87,0)</f>
        <v>154</v>
      </c>
      <c r="AS87" s="10"/>
    </row>
    <row r="88" spans="1:45" ht="14.1" x14ac:dyDescent="0.3">
      <c r="A88" s="7">
        <v>71</v>
      </c>
      <c r="B88" s="27" t="s">
        <v>820</v>
      </c>
      <c r="C88" s="6" t="s">
        <v>4284</v>
      </c>
      <c r="D88" s="106"/>
      <c r="E88" s="107"/>
      <c r="F88" s="108"/>
      <c r="G88" s="39"/>
      <c r="H88" s="1"/>
      <c r="I88" s="1"/>
      <c r="J88" s="38"/>
      <c r="K88" s="59"/>
      <c r="L88" s="119"/>
      <c r="M88" s="119"/>
      <c r="N88" s="119"/>
      <c r="O88" s="119"/>
      <c r="P88" s="119"/>
      <c r="Q88" s="132"/>
      <c r="R88" s="132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06"/>
      <c r="AH88" s="122"/>
      <c r="AI88" s="134"/>
      <c r="AJ88" s="138"/>
      <c r="AK88" s="140"/>
      <c r="AL88" s="55"/>
      <c r="AM88" s="44"/>
      <c r="AN88" s="135"/>
      <c r="AO88" s="204" t="s">
        <v>1218</v>
      </c>
      <c r="AP88" s="44">
        <v>5</v>
      </c>
      <c r="AQ88" s="161" t="s">
        <v>1385</v>
      </c>
      <c r="AR88" s="81">
        <f>ROUND(ROUND(Q80*AD86,0)*$AI$20,0)-AP88</f>
        <v>302</v>
      </c>
      <c r="AS88" s="10"/>
    </row>
    <row r="89" spans="1:45" ht="14.1" x14ac:dyDescent="0.3">
      <c r="A89" s="7">
        <v>71</v>
      </c>
      <c r="B89" s="27" t="s">
        <v>819</v>
      </c>
      <c r="C89" s="6" t="s">
        <v>4283</v>
      </c>
      <c r="D89" s="106"/>
      <c r="E89" s="107"/>
      <c r="F89" s="108"/>
      <c r="G89" s="39"/>
      <c r="H89" s="1"/>
      <c r="I89" s="1"/>
      <c r="J89" s="38"/>
      <c r="K89" s="59"/>
      <c r="L89" s="119"/>
      <c r="M89" s="119"/>
      <c r="N89" s="119"/>
      <c r="O89" s="119"/>
      <c r="P89" s="119"/>
      <c r="Q89" s="132"/>
      <c r="R89" s="132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106"/>
      <c r="AH89" s="122"/>
      <c r="AI89" s="134"/>
      <c r="AJ89" s="138"/>
      <c r="AK89" s="202" t="s">
        <v>1387</v>
      </c>
      <c r="AL89" s="140" t="s">
        <v>1220</v>
      </c>
      <c r="AM89" s="44" t="s">
        <v>1217</v>
      </c>
      <c r="AN89" s="135">
        <v>0.7</v>
      </c>
      <c r="AO89" s="205"/>
      <c r="AP89" s="134"/>
      <c r="AQ89" s="138"/>
      <c r="AR89" s="81">
        <f>ROUND(ROUND(ROUND(Q80*AD86,0)*$AI$20,0)*AN89,0)-AP88</f>
        <v>210</v>
      </c>
      <c r="AS89" s="10"/>
    </row>
    <row r="90" spans="1:45" ht="14.1" x14ac:dyDescent="0.3">
      <c r="A90" s="7">
        <v>71</v>
      </c>
      <c r="B90" s="27" t="s">
        <v>818</v>
      </c>
      <c r="C90" s="6" t="s">
        <v>4282</v>
      </c>
      <c r="D90" s="106"/>
      <c r="E90" s="107"/>
      <c r="F90" s="108"/>
      <c r="G90" s="39"/>
      <c r="H90" s="1"/>
      <c r="I90" s="1"/>
      <c r="J90" s="38"/>
      <c r="K90" s="59"/>
      <c r="L90" s="119"/>
      <c r="M90" s="119"/>
      <c r="N90" s="119"/>
      <c r="O90" s="119"/>
      <c r="P90" s="119"/>
      <c r="Q90" s="132"/>
      <c r="R90" s="132"/>
      <c r="S90" s="1"/>
      <c r="T90" s="38"/>
      <c r="U90" s="39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71"/>
      <c r="AG90" s="106"/>
      <c r="AH90" s="122"/>
      <c r="AI90" s="134"/>
      <c r="AJ90" s="138"/>
      <c r="AK90" s="203"/>
      <c r="AL90" s="40" t="s">
        <v>1219</v>
      </c>
      <c r="AM90" s="46" t="s">
        <v>1217</v>
      </c>
      <c r="AN90" s="128">
        <v>0.5</v>
      </c>
      <c r="AO90" s="206"/>
      <c r="AP90" s="127"/>
      <c r="AQ90" s="136"/>
      <c r="AR90" s="81">
        <f>ROUND(ROUND(ROUND(Q80*AD86,0)*$AI$20,0)*AN90,0)-AP88</f>
        <v>149</v>
      </c>
      <c r="AS90" s="10"/>
    </row>
    <row r="91" spans="1:45" ht="14.1" x14ac:dyDescent="0.3">
      <c r="A91" s="7">
        <v>71</v>
      </c>
      <c r="B91" s="9">
        <v>8785</v>
      </c>
      <c r="C91" s="6" t="s">
        <v>4281</v>
      </c>
      <c r="D91" s="106"/>
      <c r="E91" s="107"/>
      <c r="F91" s="108"/>
      <c r="G91" s="39"/>
      <c r="H91" s="1"/>
      <c r="I91" s="1"/>
      <c r="J91" s="58"/>
      <c r="K91" s="42" t="s">
        <v>1273</v>
      </c>
      <c r="L91" s="54"/>
      <c r="M91" s="54"/>
      <c r="N91" s="54"/>
      <c r="O91" s="54"/>
      <c r="P91" s="54"/>
      <c r="Q91" s="54"/>
      <c r="R91" s="54"/>
      <c r="S91" s="30"/>
      <c r="T91" s="43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63"/>
      <c r="AH91" s="132"/>
      <c r="AI91" s="132"/>
      <c r="AJ91" s="62"/>
      <c r="AK91" s="172"/>
      <c r="AL91" s="45"/>
      <c r="AM91" s="54"/>
      <c r="AN91" s="174"/>
      <c r="AO91" s="174"/>
      <c r="AP91" s="174"/>
      <c r="AQ91" s="173"/>
      <c r="AR91" s="81">
        <f>ROUND(Q92*$AI$20,0)</f>
        <v>318</v>
      </c>
      <c r="AS91" s="10"/>
    </row>
    <row r="92" spans="1:45" ht="14.1" x14ac:dyDescent="0.3">
      <c r="A92" s="7">
        <v>71</v>
      </c>
      <c r="B92" s="9">
        <v>8786</v>
      </c>
      <c r="C92" s="6" t="s">
        <v>4280</v>
      </c>
      <c r="D92" s="106"/>
      <c r="E92" s="107"/>
      <c r="F92" s="108"/>
      <c r="G92" s="39"/>
      <c r="H92" s="1"/>
      <c r="I92" s="1"/>
      <c r="J92" s="58"/>
      <c r="K92" s="59"/>
      <c r="L92" s="119"/>
      <c r="M92" s="119"/>
      <c r="N92" s="119"/>
      <c r="O92" s="119"/>
      <c r="P92" s="119"/>
      <c r="Q92" s="208">
        <f>'26障害児入所施設(基本５）'!$Q$92</f>
        <v>454</v>
      </c>
      <c r="R92" s="208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61"/>
      <c r="AH92" s="51"/>
      <c r="AI92" s="51"/>
      <c r="AJ92" s="71"/>
      <c r="AK92" s="202" t="s">
        <v>1387</v>
      </c>
      <c r="AL92" s="140" t="s">
        <v>1220</v>
      </c>
      <c r="AM92" s="44" t="s">
        <v>1217</v>
      </c>
      <c r="AN92" s="135">
        <v>0.7</v>
      </c>
      <c r="AO92" s="135"/>
      <c r="AP92" s="135"/>
      <c r="AQ92" s="137"/>
      <c r="AR92" s="81">
        <f>ROUND(ROUND(Q92*$AI$20,0)*AN92,0)</f>
        <v>223</v>
      </c>
      <c r="AS92" s="10"/>
    </row>
    <row r="93" spans="1:45" ht="14.1" x14ac:dyDescent="0.3">
      <c r="A93" s="7">
        <v>71</v>
      </c>
      <c r="B93" s="27" t="s">
        <v>817</v>
      </c>
      <c r="C93" s="6" t="s">
        <v>4279</v>
      </c>
      <c r="D93" s="106"/>
      <c r="E93" s="107"/>
      <c r="F93" s="108"/>
      <c r="G93" s="39"/>
      <c r="H93" s="1"/>
      <c r="I93" s="1"/>
      <c r="J93" s="38"/>
      <c r="K93" s="59"/>
      <c r="L93" s="119"/>
      <c r="M93" s="119"/>
      <c r="N93" s="119"/>
      <c r="O93" s="119"/>
      <c r="P93" s="119"/>
      <c r="Q93" s="132"/>
      <c r="R93" s="132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106"/>
      <c r="AH93" s="122"/>
      <c r="AI93" s="134"/>
      <c r="AJ93" s="138"/>
      <c r="AK93" s="203"/>
      <c r="AL93" s="40" t="s">
        <v>1219</v>
      </c>
      <c r="AM93" s="46" t="s">
        <v>1217</v>
      </c>
      <c r="AN93" s="128">
        <v>0.5</v>
      </c>
      <c r="AO93" s="135"/>
      <c r="AP93" s="135"/>
      <c r="AQ93" s="137"/>
      <c r="AR93" s="81">
        <f>ROUND(ROUND(Q92*$AI$20,0)*AN93,0)</f>
        <v>159</v>
      </c>
      <c r="AS93" s="10"/>
    </row>
    <row r="94" spans="1:45" ht="14.1" x14ac:dyDescent="0.3">
      <c r="A94" s="7">
        <v>71</v>
      </c>
      <c r="B94" s="27" t="s">
        <v>816</v>
      </c>
      <c r="C94" s="6" t="s">
        <v>4278</v>
      </c>
      <c r="D94" s="106"/>
      <c r="E94" s="107"/>
      <c r="F94" s="108"/>
      <c r="G94" s="39"/>
      <c r="H94" s="1"/>
      <c r="I94" s="1"/>
      <c r="J94" s="38"/>
      <c r="K94" s="59"/>
      <c r="L94" s="119"/>
      <c r="M94" s="119"/>
      <c r="N94" s="119"/>
      <c r="O94" s="119"/>
      <c r="P94" s="119"/>
      <c r="Q94" s="132"/>
      <c r="R94" s="132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06"/>
      <c r="AH94" s="122"/>
      <c r="AI94" s="134"/>
      <c r="AJ94" s="138"/>
      <c r="AK94" s="140"/>
      <c r="AL94" s="55"/>
      <c r="AM94" s="44"/>
      <c r="AN94" s="135"/>
      <c r="AO94" s="204" t="s">
        <v>1218</v>
      </c>
      <c r="AP94" s="44">
        <v>5</v>
      </c>
      <c r="AQ94" s="161" t="s">
        <v>1385</v>
      </c>
      <c r="AR94" s="81">
        <f>ROUND(Q92*$AI$20,0)-AP94</f>
        <v>313</v>
      </c>
      <c r="AS94" s="10"/>
    </row>
    <row r="95" spans="1:45" ht="14.1" x14ac:dyDescent="0.3">
      <c r="A95" s="7">
        <v>71</v>
      </c>
      <c r="B95" s="27" t="s">
        <v>815</v>
      </c>
      <c r="C95" s="6" t="s">
        <v>4277</v>
      </c>
      <c r="D95" s="106"/>
      <c r="E95" s="107"/>
      <c r="F95" s="108"/>
      <c r="G95" s="39"/>
      <c r="H95" s="1"/>
      <c r="I95" s="1"/>
      <c r="J95" s="38"/>
      <c r="K95" s="59"/>
      <c r="L95" s="119"/>
      <c r="M95" s="119"/>
      <c r="N95" s="119"/>
      <c r="O95" s="119"/>
      <c r="P95" s="119"/>
      <c r="Q95" s="132"/>
      <c r="R95" s="132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106"/>
      <c r="AH95" s="122"/>
      <c r="AI95" s="134"/>
      <c r="AJ95" s="138"/>
      <c r="AK95" s="202" t="s">
        <v>1387</v>
      </c>
      <c r="AL95" s="140" t="s">
        <v>1220</v>
      </c>
      <c r="AM95" s="44" t="s">
        <v>1217</v>
      </c>
      <c r="AN95" s="135">
        <v>0.7</v>
      </c>
      <c r="AO95" s="205"/>
      <c r="AP95" s="134"/>
      <c r="AQ95" s="138"/>
      <c r="AR95" s="81">
        <f>ROUND(ROUND(Q92*$AI$20,0)*AN95,0)-AP94</f>
        <v>218</v>
      </c>
      <c r="AS95" s="10"/>
    </row>
    <row r="96" spans="1:45" ht="14.1" x14ac:dyDescent="0.3">
      <c r="A96" s="7">
        <v>71</v>
      </c>
      <c r="B96" s="27" t="s">
        <v>814</v>
      </c>
      <c r="C96" s="6" t="s">
        <v>4276</v>
      </c>
      <c r="D96" s="106"/>
      <c r="E96" s="107"/>
      <c r="F96" s="108"/>
      <c r="G96" s="39"/>
      <c r="H96" s="1"/>
      <c r="I96" s="1"/>
      <c r="J96" s="38"/>
      <c r="K96" s="59"/>
      <c r="L96" s="119"/>
      <c r="M96" s="119"/>
      <c r="N96" s="119"/>
      <c r="O96" s="119"/>
      <c r="P96" s="119"/>
      <c r="Q96" s="132"/>
      <c r="R96" s="132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106"/>
      <c r="AH96" s="122"/>
      <c r="AI96" s="134"/>
      <c r="AJ96" s="138"/>
      <c r="AK96" s="203"/>
      <c r="AL96" s="40" t="s">
        <v>1219</v>
      </c>
      <c r="AM96" s="46" t="s">
        <v>1217</v>
      </c>
      <c r="AN96" s="128">
        <v>0.5</v>
      </c>
      <c r="AO96" s="206"/>
      <c r="AP96" s="127"/>
      <c r="AQ96" s="136"/>
      <c r="AR96" s="81">
        <f>ROUND(ROUND(Q92*$AI$20,0)*AN96,0)-AP94</f>
        <v>154</v>
      </c>
      <c r="AS96" s="10"/>
    </row>
    <row r="97" spans="1:45" ht="14.1" x14ac:dyDescent="0.3">
      <c r="A97" s="7">
        <v>71</v>
      </c>
      <c r="B97" s="9">
        <v>8787</v>
      </c>
      <c r="C97" s="6" t="s">
        <v>4275</v>
      </c>
      <c r="D97" s="106"/>
      <c r="E97" s="107"/>
      <c r="F97" s="108"/>
      <c r="G97" s="39"/>
      <c r="H97" s="1"/>
      <c r="I97" s="1"/>
      <c r="J97" s="58"/>
      <c r="K97" s="59"/>
      <c r="L97" s="119"/>
      <c r="M97" s="119"/>
      <c r="N97" s="119"/>
      <c r="O97" s="119"/>
      <c r="P97" s="119"/>
      <c r="Q97" s="133"/>
      <c r="R97" s="133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61"/>
      <c r="AH97" s="51"/>
      <c r="AI97" s="51"/>
      <c r="AJ97" s="71"/>
      <c r="AK97" s="140"/>
      <c r="AL97" s="55"/>
      <c r="AM97" s="44"/>
      <c r="AN97" s="135"/>
      <c r="AO97" s="135"/>
      <c r="AP97" s="135"/>
      <c r="AQ97" s="137"/>
      <c r="AR97" s="81">
        <f>ROUND(ROUND(Q92*AD98,0)*$AI$20,0)</f>
        <v>307</v>
      </c>
      <c r="AS97" s="10"/>
    </row>
    <row r="98" spans="1:45" ht="14.1" x14ac:dyDescent="0.3">
      <c r="A98" s="7">
        <v>71</v>
      </c>
      <c r="B98" s="9">
        <v>8788</v>
      </c>
      <c r="C98" s="6" t="s">
        <v>4274</v>
      </c>
      <c r="D98" s="106"/>
      <c r="E98" s="107"/>
      <c r="F98" s="108"/>
      <c r="G98" s="39"/>
      <c r="H98" s="1"/>
      <c r="I98" s="1"/>
      <c r="J98" s="58"/>
      <c r="K98" s="59"/>
      <c r="L98" s="119"/>
      <c r="M98" s="119"/>
      <c r="N98" s="119"/>
      <c r="O98" s="119"/>
      <c r="P98" s="119"/>
      <c r="Q98" s="133"/>
      <c r="R98" s="133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61"/>
      <c r="AH98" s="51"/>
      <c r="AI98" s="51"/>
      <c r="AJ98" s="71"/>
      <c r="AK98" s="202" t="s">
        <v>1387</v>
      </c>
      <c r="AL98" s="140" t="s">
        <v>1220</v>
      </c>
      <c r="AM98" s="44" t="s">
        <v>1217</v>
      </c>
      <c r="AN98" s="135">
        <v>0.7</v>
      </c>
      <c r="AO98" s="135"/>
      <c r="AP98" s="135"/>
      <c r="AQ98" s="137"/>
      <c r="AR98" s="81">
        <f>ROUND(ROUND(ROUND(Q92*AD98:AD98,0)*$AI$20,0)*AN98,0)</f>
        <v>215</v>
      </c>
      <c r="AS98" s="10"/>
    </row>
    <row r="99" spans="1:45" ht="14.1" x14ac:dyDescent="0.3">
      <c r="A99" s="7">
        <v>71</v>
      </c>
      <c r="B99" s="27" t="s">
        <v>813</v>
      </c>
      <c r="C99" s="6" t="s">
        <v>4273</v>
      </c>
      <c r="D99" s="106"/>
      <c r="E99" s="107"/>
      <c r="F99" s="108"/>
      <c r="G99" s="39"/>
      <c r="H99" s="1"/>
      <c r="I99" s="1"/>
      <c r="J99" s="38"/>
      <c r="K99" s="59"/>
      <c r="L99" s="119"/>
      <c r="M99" s="119"/>
      <c r="N99" s="119"/>
      <c r="O99" s="119"/>
      <c r="P99" s="119"/>
      <c r="Q99" s="132"/>
      <c r="R99" s="132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106"/>
      <c r="AH99" s="122"/>
      <c r="AI99" s="134"/>
      <c r="AJ99" s="138"/>
      <c r="AK99" s="203"/>
      <c r="AL99" s="40" t="s">
        <v>1219</v>
      </c>
      <c r="AM99" s="46" t="s">
        <v>1217</v>
      </c>
      <c r="AN99" s="128">
        <v>0.5</v>
      </c>
      <c r="AO99" s="135"/>
      <c r="AP99" s="135"/>
      <c r="AQ99" s="137"/>
      <c r="AR99" s="81">
        <f>ROUND(ROUND(ROUND(Q92*AD98,0)*$AI$20,0)*AN99,0)</f>
        <v>154</v>
      </c>
      <c r="AS99" s="10"/>
    </row>
    <row r="100" spans="1:45" ht="14.1" x14ac:dyDescent="0.3">
      <c r="A100" s="7">
        <v>71</v>
      </c>
      <c r="B100" s="27" t="s">
        <v>812</v>
      </c>
      <c r="C100" s="6" t="s">
        <v>4272</v>
      </c>
      <c r="D100" s="106"/>
      <c r="E100" s="107"/>
      <c r="F100" s="108"/>
      <c r="G100" s="39"/>
      <c r="H100" s="1"/>
      <c r="I100" s="1"/>
      <c r="J100" s="38"/>
      <c r="K100" s="59"/>
      <c r="L100" s="119"/>
      <c r="M100" s="119"/>
      <c r="N100" s="119"/>
      <c r="O100" s="119"/>
      <c r="P100" s="119"/>
      <c r="Q100" s="132"/>
      <c r="R100" s="132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06"/>
      <c r="AH100" s="122"/>
      <c r="AI100" s="134"/>
      <c r="AJ100" s="138"/>
      <c r="AK100" s="140"/>
      <c r="AL100" s="55"/>
      <c r="AM100" s="44"/>
      <c r="AN100" s="135"/>
      <c r="AO100" s="204" t="s">
        <v>1218</v>
      </c>
      <c r="AP100" s="44">
        <v>5</v>
      </c>
      <c r="AQ100" s="161" t="s">
        <v>1385</v>
      </c>
      <c r="AR100" s="81">
        <f>ROUND(ROUND(Q92*AD98,0)*$AI$20,0)-AP100</f>
        <v>302</v>
      </c>
      <c r="AS100" s="10"/>
    </row>
    <row r="101" spans="1:45" ht="14.1" x14ac:dyDescent="0.3">
      <c r="A101" s="7">
        <v>71</v>
      </c>
      <c r="B101" s="27" t="s">
        <v>811</v>
      </c>
      <c r="C101" s="6" t="s">
        <v>4271</v>
      </c>
      <c r="D101" s="106"/>
      <c r="E101" s="107"/>
      <c r="F101" s="108"/>
      <c r="G101" s="39"/>
      <c r="H101" s="1"/>
      <c r="I101" s="1"/>
      <c r="J101" s="38"/>
      <c r="K101" s="59"/>
      <c r="L101" s="119"/>
      <c r="M101" s="119"/>
      <c r="N101" s="119"/>
      <c r="O101" s="119"/>
      <c r="P101" s="119"/>
      <c r="Q101" s="132"/>
      <c r="R101" s="132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106"/>
      <c r="AH101" s="122"/>
      <c r="AI101" s="134"/>
      <c r="AJ101" s="138"/>
      <c r="AK101" s="202" t="s">
        <v>1387</v>
      </c>
      <c r="AL101" s="140" t="s">
        <v>1220</v>
      </c>
      <c r="AM101" s="44" t="s">
        <v>1217</v>
      </c>
      <c r="AN101" s="135">
        <v>0.7</v>
      </c>
      <c r="AO101" s="205"/>
      <c r="AP101" s="134"/>
      <c r="AQ101" s="138"/>
      <c r="AR101" s="81">
        <f>ROUND(ROUND(ROUND(Q92*AD98,0)*$AI$20,0)*AN101,0)-AP100</f>
        <v>210</v>
      </c>
      <c r="AS101" s="10"/>
    </row>
    <row r="102" spans="1:45" ht="14.1" x14ac:dyDescent="0.3">
      <c r="A102" s="7">
        <v>71</v>
      </c>
      <c r="B102" s="27" t="s">
        <v>810</v>
      </c>
      <c r="C102" s="6" t="s">
        <v>4270</v>
      </c>
      <c r="D102" s="106"/>
      <c r="E102" s="107"/>
      <c r="F102" s="108"/>
      <c r="G102" s="37"/>
      <c r="H102" s="4"/>
      <c r="I102" s="4"/>
      <c r="J102" s="17"/>
      <c r="K102" s="67"/>
      <c r="L102" s="65"/>
      <c r="M102" s="65"/>
      <c r="N102" s="65"/>
      <c r="O102" s="65"/>
      <c r="P102" s="65"/>
      <c r="Q102" s="23"/>
      <c r="R102" s="23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106"/>
      <c r="AH102" s="122"/>
      <c r="AI102" s="134"/>
      <c r="AJ102" s="138"/>
      <c r="AK102" s="203"/>
      <c r="AL102" s="40" t="s">
        <v>1219</v>
      </c>
      <c r="AM102" s="46" t="s">
        <v>1217</v>
      </c>
      <c r="AN102" s="128">
        <v>0.5</v>
      </c>
      <c r="AO102" s="206"/>
      <c r="AP102" s="127"/>
      <c r="AQ102" s="136"/>
      <c r="AR102" s="90">
        <f>ROUND(ROUND(ROUND(Q92*AD98,0)*$AI$20,0)*AN102,0)-AP100</f>
        <v>149</v>
      </c>
      <c r="AS102" s="10"/>
    </row>
    <row r="103" spans="1:45" ht="14.1" x14ac:dyDescent="0.3">
      <c r="A103" s="7">
        <v>71</v>
      </c>
      <c r="B103" s="9">
        <v>8791</v>
      </c>
      <c r="C103" s="6" t="s">
        <v>4269</v>
      </c>
      <c r="D103" s="106"/>
      <c r="E103" s="107"/>
      <c r="F103" s="108"/>
      <c r="G103" s="195" t="s">
        <v>1275</v>
      </c>
      <c r="H103" s="196"/>
      <c r="I103" s="196"/>
      <c r="J103" s="197"/>
      <c r="K103" s="42" t="s">
        <v>1274</v>
      </c>
      <c r="L103" s="54"/>
      <c r="M103" s="54"/>
      <c r="N103" s="54"/>
      <c r="O103" s="54"/>
      <c r="P103" s="54"/>
      <c r="Q103" s="54"/>
      <c r="R103" s="54"/>
      <c r="S103" s="30"/>
      <c r="T103" s="43"/>
      <c r="U103" s="42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64"/>
      <c r="AG103" s="63"/>
      <c r="AH103" s="132"/>
      <c r="AI103" s="132"/>
      <c r="AJ103" s="62"/>
      <c r="AK103" s="172"/>
      <c r="AL103" s="45"/>
      <c r="AM103" s="54"/>
      <c r="AN103" s="174"/>
      <c r="AO103" s="174"/>
      <c r="AP103" s="174"/>
      <c r="AQ103" s="173"/>
      <c r="AR103" s="81">
        <f>ROUND(Q104*$AI$20,0)</f>
        <v>306</v>
      </c>
      <c r="AS103" s="10"/>
    </row>
    <row r="104" spans="1:45" ht="14.1" x14ac:dyDescent="0.3">
      <c r="A104" s="7">
        <v>71</v>
      </c>
      <c r="B104" s="9">
        <v>8792</v>
      </c>
      <c r="C104" s="6" t="s">
        <v>4268</v>
      </c>
      <c r="D104" s="106"/>
      <c r="E104" s="107"/>
      <c r="F104" s="108"/>
      <c r="G104" s="198"/>
      <c r="H104" s="199"/>
      <c r="I104" s="199"/>
      <c r="J104" s="200"/>
      <c r="K104" s="59"/>
      <c r="L104" s="119"/>
      <c r="M104" s="119"/>
      <c r="N104" s="119"/>
      <c r="O104" s="119"/>
      <c r="P104" s="119"/>
      <c r="Q104" s="208">
        <f>'26障害児入所施設(基本５）'!$Q$104</f>
        <v>437</v>
      </c>
      <c r="R104" s="208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61"/>
      <c r="AH104" s="51"/>
      <c r="AI104" s="51"/>
      <c r="AJ104" s="71"/>
      <c r="AK104" s="202" t="s">
        <v>1387</v>
      </c>
      <c r="AL104" s="140" t="s">
        <v>1220</v>
      </c>
      <c r="AM104" s="44" t="s">
        <v>1217</v>
      </c>
      <c r="AN104" s="135">
        <v>0.7</v>
      </c>
      <c r="AO104" s="135"/>
      <c r="AP104" s="135"/>
      <c r="AQ104" s="137"/>
      <c r="AR104" s="81">
        <f>ROUND(ROUND(Q104*$AI$20,0)*AN104,0)</f>
        <v>214</v>
      </c>
      <c r="AS104" s="10"/>
    </row>
    <row r="105" spans="1:45" ht="14.1" x14ac:dyDescent="0.3">
      <c r="A105" s="7">
        <v>71</v>
      </c>
      <c r="B105" s="27" t="s">
        <v>809</v>
      </c>
      <c r="C105" s="6" t="s">
        <v>4267</v>
      </c>
      <c r="D105" s="106"/>
      <c r="E105" s="107"/>
      <c r="F105" s="108"/>
      <c r="G105" s="198"/>
      <c r="H105" s="199"/>
      <c r="I105" s="199"/>
      <c r="J105" s="200"/>
      <c r="K105" s="59"/>
      <c r="L105" s="119"/>
      <c r="M105" s="119"/>
      <c r="N105" s="119"/>
      <c r="O105" s="119"/>
      <c r="P105" s="119"/>
      <c r="Q105" s="132"/>
      <c r="R105" s="132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106"/>
      <c r="AH105" s="122"/>
      <c r="AI105" s="134"/>
      <c r="AJ105" s="138"/>
      <c r="AK105" s="203"/>
      <c r="AL105" s="40" t="s">
        <v>1219</v>
      </c>
      <c r="AM105" s="46" t="s">
        <v>1217</v>
      </c>
      <c r="AN105" s="128">
        <v>0.5</v>
      </c>
      <c r="AO105" s="135"/>
      <c r="AP105" s="135"/>
      <c r="AQ105" s="137"/>
      <c r="AR105" s="81">
        <f>ROUND(ROUND(Q104*$AI$20,0)*AN105,0)</f>
        <v>153</v>
      </c>
      <c r="AS105" s="10"/>
    </row>
    <row r="106" spans="1:45" ht="14.1" x14ac:dyDescent="0.3">
      <c r="A106" s="7">
        <v>71</v>
      </c>
      <c r="B106" s="27" t="s">
        <v>808</v>
      </c>
      <c r="C106" s="6" t="s">
        <v>4266</v>
      </c>
      <c r="D106" s="106"/>
      <c r="E106" s="107"/>
      <c r="F106" s="108"/>
      <c r="G106" s="198"/>
      <c r="H106" s="199"/>
      <c r="I106" s="199"/>
      <c r="J106" s="200"/>
      <c r="K106" s="59"/>
      <c r="L106" s="119"/>
      <c r="M106" s="119"/>
      <c r="N106" s="119"/>
      <c r="O106" s="119"/>
      <c r="P106" s="119"/>
      <c r="Q106" s="132"/>
      <c r="R106" s="132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06"/>
      <c r="AH106" s="122"/>
      <c r="AI106" s="134"/>
      <c r="AJ106" s="138"/>
      <c r="AK106" s="140"/>
      <c r="AL106" s="55"/>
      <c r="AM106" s="44"/>
      <c r="AN106" s="135"/>
      <c r="AO106" s="204" t="s">
        <v>1218</v>
      </c>
      <c r="AP106" s="44">
        <v>5</v>
      </c>
      <c r="AQ106" s="161" t="s">
        <v>1385</v>
      </c>
      <c r="AR106" s="81">
        <f>ROUND(Q104*$AI$20,0)-AP106</f>
        <v>301</v>
      </c>
      <c r="AS106" s="10"/>
    </row>
    <row r="107" spans="1:45" ht="14.1" x14ac:dyDescent="0.3">
      <c r="A107" s="7">
        <v>71</v>
      </c>
      <c r="B107" s="27" t="s">
        <v>807</v>
      </c>
      <c r="C107" s="6" t="s">
        <v>4265</v>
      </c>
      <c r="D107" s="106"/>
      <c r="E107" s="107"/>
      <c r="F107" s="108"/>
      <c r="G107" s="198"/>
      <c r="H107" s="199"/>
      <c r="I107" s="199"/>
      <c r="J107" s="200"/>
      <c r="K107" s="59"/>
      <c r="L107" s="119"/>
      <c r="M107" s="119"/>
      <c r="N107" s="119"/>
      <c r="O107" s="119"/>
      <c r="P107" s="119"/>
      <c r="Q107" s="132"/>
      <c r="R107" s="132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106"/>
      <c r="AH107" s="122"/>
      <c r="AI107" s="134"/>
      <c r="AJ107" s="138"/>
      <c r="AK107" s="202" t="s">
        <v>1387</v>
      </c>
      <c r="AL107" s="140" t="s">
        <v>1220</v>
      </c>
      <c r="AM107" s="44" t="s">
        <v>1217</v>
      </c>
      <c r="AN107" s="135">
        <v>0.7</v>
      </c>
      <c r="AO107" s="205"/>
      <c r="AP107" s="134"/>
      <c r="AQ107" s="138"/>
      <c r="AR107" s="81">
        <f>ROUND(ROUND(Q104*$AI$20,0)*AN107,0)-AP106</f>
        <v>209</v>
      </c>
      <c r="AS107" s="10"/>
    </row>
    <row r="108" spans="1:45" ht="14.1" x14ac:dyDescent="0.3">
      <c r="A108" s="7">
        <v>71</v>
      </c>
      <c r="B108" s="27" t="s">
        <v>806</v>
      </c>
      <c r="C108" s="6" t="s">
        <v>4264</v>
      </c>
      <c r="D108" s="106"/>
      <c r="E108" s="107"/>
      <c r="F108" s="108"/>
      <c r="G108" s="198"/>
      <c r="H108" s="199"/>
      <c r="I108" s="199"/>
      <c r="J108" s="200"/>
      <c r="K108" s="59"/>
      <c r="L108" s="119"/>
      <c r="M108" s="119"/>
      <c r="N108" s="119"/>
      <c r="O108" s="119"/>
      <c r="P108" s="119"/>
      <c r="Q108" s="132"/>
      <c r="R108" s="132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106"/>
      <c r="AH108" s="122"/>
      <c r="AI108" s="134"/>
      <c r="AJ108" s="138"/>
      <c r="AK108" s="203"/>
      <c r="AL108" s="40" t="s">
        <v>1219</v>
      </c>
      <c r="AM108" s="46" t="s">
        <v>1217</v>
      </c>
      <c r="AN108" s="128">
        <v>0.5</v>
      </c>
      <c r="AO108" s="206"/>
      <c r="AP108" s="127"/>
      <c r="AQ108" s="136"/>
      <c r="AR108" s="81">
        <f>ROUND(ROUND(Q104*$AI$20,0)*AN108,0)-AP106</f>
        <v>148</v>
      </c>
      <c r="AS108" s="10"/>
    </row>
    <row r="109" spans="1:45" ht="14.1" x14ac:dyDescent="0.3">
      <c r="A109" s="7">
        <v>71</v>
      </c>
      <c r="B109" s="9">
        <v>8793</v>
      </c>
      <c r="C109" s="6" t="s">
        <v>4263</v>
      </c>
      <c r="D109" s="106"/>
      <c r="E109" s="107"/>
      <c r="F109" s="108"/>
      <c r="G109" s="198"/>
      <c r="H109" s="199"/>
      <c r="I109" s="199"/>
      <c r="J109" s="200"/>
      <c r="K109" s="39"/>
      <c r="L109" s="1"/>
      <c r="M109" s="1"/>
      <c r="N109" s="1"/>
      <c r="O109" s="1"/>
      <c r="P109" s="1"/>
      <c r="Q109" s="119"/>
      <c r="R109" s="119"/>
      <c r="S109" s="119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61"/>
      <c r="AH109" s="51"/>
      <c r="AI109" s="51"/>
      <c r="AJ109" s="71"/>
      <c r="AK109" s="140"/>
      <c r="AL109" s="55"/>
      <c r="AM109" s="44"/>
      <c r="AN109" s="135"/>
      <c r="AO109" s="135"/>
      <c r="AP109" s="135"/>
      <c r="AQ109" s="137"/>
      <c r="AR109" s="81">
        <f>ROUND(ROUND(Q104*AD110,0)*$AI$20,0)</f>
        <v>295</v>
      </c>
      <c r="AS109" s="10"/>
    </row>
    <row r="110" spans="1:45" ht="14.1" x14ac:dyDescent="0.3">
      <c r="A110" s="7">
        <v>71</v>
      </c>
      <c r="B110" s="9">
        <v>8794</v>
      </c>
      <c r="C110" s="6" t="s">
        <v>4262</v>
      </c>
      <c r="D110" s="106"/>
      <c r="E110" s="107"/>
      <c r="F110" s="108"/>
      <c r="G110" s="39"/>
      <c r="H110" s="1"/>
      <c r="I110" s="1"/>
      <c r="J110" s="38"/>
      <c r="K110" s="59"/>
      <c r="L110" s="119"/>
      <c r="M110" s="119"/>
      <c r="N110" s="119"/>
      <c r="O110" s="119"/>
      <c r="P110" s="1"/>
      <c r="Q110" s="119"/>
      <c r="R110" s="119"/>
      <c r="S110" s="119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61"/>
      <c r="AH110" s="51"/>
      <c r="AI110" s="51"/>
      <c r="AJ110" s="71"/>
      <c r="AK110" s="202" t="s">
        <v>1387</v>
      </c>
      <c r="AL110" s="140" t="s">
        <v>1220</v>
      </c>
      <c r="AM110" s="44" t="s">
        <v>1217</v>
      </c>
      <c r="AN110" s="135">
        <v>0.7</v>
      </c>
      <c r="AO110" s="135"/>
      <c r="AP110" s="135"/>
      <c r="AQ110" s="137"/>
      <c r="AR110" s="81">
        <f>ROUND(ROUND(ROUND(Q104*AD110:AD110,0)*$AI$20,0)*AN110,0)</f>
        <v>207</v>
      </c>
      <c r="AS110" s="10"/>
    </row>
    <row r="111" spans="1:45" ht="14.1" x14ac:dyDescent="0.3">
      <c r="A111" s="7">
        <v>71</v>
      </c>
      <c r="B111" s="27" t="s">
        <v>805</v>
      </c>
      <c r="C111" s="6" t="s">
        <v>4261</v>
      </c>
      <c r="D111" s="106"/>
      <c r="E111" s="107"/>
      <c r="F111" s="108"/>
      <c r="G111" s="39"/>
      <c r="H111" s="1"/>
      <c r="I111" s="1"/>
      <c r="J111" s="38"/>
      <c r="K111" s="59"/>
      <c r="L111" s="119"/>
      <c r="M111" s="119"/>
      <c r="N111" s="119"/>
      <c r="O111" s="119"/>
      <c r="P111" s="119"/>
      <c r="Q111" s="132"/>
      <c r="R111" s="132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106"/>
      <c r="AH111" s="122"/>
      <c r="AI111" s="134"/>
      <c r="AJ111" s="138"/>
      <c r="AK111" s="203"/>
      <c r="AL111" s="40" t="s">
        <v>1219</v>
      </c>
      <c r="AM111" s="46" t="s">
        <v>1217</v>
      </c>
      <c r="AN111" s="128">
        <v>0.5</v>
      </c>
      <c r="AO111" s="135"/>
      <c r="AP111" s="135"/>
      <c r="AQ111" s="137"/>
      <c r="AR111" s="81">
        <f>ROUND(ROUND(ROUND(Q104*AD110,0)*$AI$20,0)*AN111,0)</f>
        <v>148</v>
      </c>
      <c r="AS111" s="10"/>
    </row>
    <row r="112" spans="1:45" ht="14.1" x14ac:dyDescent="0.3">
      <c r="A112" s="7">
        <v>71</v>
      </c>
      <c r="B112" s="27" t="s">
        <v>804</v>
      </c>
      <c r="C112" s="6" t="s">
        <v>4260</v>
      </c>
      <c r="D112" s="106"/>
      <c r="E112" s="107"/>
      <c r="F112" s="108"/>
      <c r="G112" s="39"/>
      <c r="H112" s="1"/>
      <c r="I112" s="1"/>
      <c r="J112" s="38"/>
      <c r="K112" s="59"/>
      <c r="L112" s="119"/>
      <c r="M112" s="119"/>
      <c r="N112" s="119"/>
      <c r="O112" s="119"/>
      <c r="P112" s="119"/>
      <c r="Q112" s="132"/>
      <c r="R112" s="132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06"/>
      <c r="AH112" s="122"/>
      <c r="AI112" s="134"/>
      <c r="AJ112" s="138"/>
      <c r="AK112" s="140"/>
      <c r="AL112" s="55"/>
      <c r="AM112" s="44"/>
      <c r="AN112" s="135"/>
      <c r="AO112" s="204" t="s">
        <v>1218</v>
      </c>
      <c r="AP112" s="44">
        <v>5</v>
      </c>
      <c r="AQ112" s="161" t="s">
        <v>1385</v>
      </c>
      <c r="AR112" s="81">
        <f>ROUND(ROUND(Q104*AD110,0)*$AI$20,0)-AP112</f>
        <v>290</v>
      </c>
      <c r="AS112" s="10"/>
    </row>
    <row r="113" spans="1:45" ht="14.1" x14ac:dyDescent="0.3">
      <c r="A113" s="7">
        <v>71</v>
      </c>
      <c r="B113" s="27" t="s">
        <v>803</v>
      </c>
      <c r="C113" s="6" t="s">
        <v>4259</v>
      </c>
      <c r="D113" s="106"/>
      <c r="E113" s="107"/>
      <c r="F113" s="108"/>
      <c r="G113" s="39"/>
      <c r="H113" s="1"/>
      <c r="I113" s="1"/>
      <c r="J113" s="38"/>
      <c r="K113" s="59"/>
      <c r="L113" s="119"/>
      <c r="M113" s="119"/>
      <c r="N113" s="119"/>
      <c r="O113" s="119"/>
      <c r="P113" s="119"/>
      <c r="Q113" s="132"/>
      <c r="R113" s="132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106"/>
      <c r="AH113" s="122"/>
      <c r="AI113" s="134"/>
      <c r="AJ113" s="138"/>
      <c r="AK113" s="202" t="s">
        <v>1387</v>
      </c>
      <c r="AL113" s="140" t="s">
        <v>1220</v>
      </c>
      <c r="AM113" s="44" t="s">
        <v>1217</v>
      </c>
      <c r="AN113" s="135">
        <v>0.7</v>
      </c>
      <c r="AO113" s="205"/>
      <c r="AP113" s="134"/>
      <c r="AQ113" s="138"/>
      <c r="AR113" s="81">
        <f>ROUND(ROUND(ROUND(Q104*AD110,0)*$AI$20,0)*AN113,0)-AP112</f>
        <v>202</v>
      </c>
      <c r="AS113" s="10"/>
    </row>
    <row r="114" spans="1:45" ht="14.1" x14ac:dyDescent="0.3">
      <c r="A114" s="7">
        <v>71</v>
      </c>
      <c r="B114" s="27" t="s">
        <v>802</v>
      </c>
      <c r="C114" s="6" t="s">
        <v>4258</v>
      </c>
      <c r="D114" s="106"/>
      <c r="E114" s="107"/>
      <c r="F114" s="108"/>
      <c r="G114" s="39"/>
      <c r="H114" s="1"/>
      <c r="I114" s="1"/>
      <c r="J114" s="38"/>
      <c r="K114" s="67"/>
      <c r="L114" s="65"/>
      <c r="M114" s="65"/>
      <c r="N114" s="65"/>
      <c r="O114" s="65"/>
      <c r="P114" s="65"/>
      <c r="Q114" s="23"/>
      <c r="R114" s="23"/>
      <c r="S114" s="4"/>
      <c r="T114" s="17"/>
      <c r="U114" s="3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139"/>
      <c r="AG114" s="106"/>
      <c r="AH114" s="122"/>
      <c r="AI114" s="134"/>
      <c r="AJ114" s="138"/>
      <c r="AK114" s="203"/>
      <c r="AL114" s="40" t="s">
        <v>1219</v>
      </c>
      <c r="AM114" s="46" t="s">
        <v>1217</v>
      </c>
      <c r="AN114" s="128">
        <v>0.5</v>
      </c>
      <c r="AO114" s="206"/>
      <c r="AP114" s="127"/>
      <c r="AQ114" s="136"/>
      <c r="AR114" s="81">
        <f>ROUND(ROUND(ROUND(Q104*AD110,0)*$AI$20,0)*AN114,0)-AP112</f>
        <v>143</v>
      </c>
      <c r="AS114" s="10"/>
    </row>
    <row r="115" spans="1:45" ht="14.1" x14ac:dyDescent="0.3">
      <c r="A115" s="7">
        <v>71</v>
      </c>
      <c r="B115" s="9">
        <v>8795</v>
      </c>
      <c r="C115" s="6" t="s">
        <v>4257</v>
      </c>
      <c r="D115" s="106"/>
      <c r="E115" s="107"/>
      <c r="F115" s="108"/>
      <c r="G115" s="39"/>
      <c r="H115" s="1"/>
      <c r="I115" s="1"/>
      <c r="J115" s="58"/>
      <c r="K115" s="1" t="s">
        <v>1273</v>
      </c>
      <c r="L115" s="119"/>
      <c r="M115" s="119"/>
      <c r="N115" s="119"/>
      <c r="O115" s="119"/>
      <c r="P115" s="119"/>
      <c r="Q115" s="119"/>
      <c r="R115" s="119"/>
      <c r="S115" s="1"/>
      <c r="T115" s="38"/>
      <c r="U115" s="39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62"/>
      <c r="AG115" s="63"/>
      <c r="AH115" s="132"/>
      <c r="AI115" s="132"/>
      <c r="AJ115" s="62"/>
      <c r="AK115" s="172"/>
      <c r="AL115" s="45"/>
      <c r="AM115" s="54"/>
      <c r="AN115" s="174"/>
      <c r="AO115" s="174"/>
      <c r="AP115" s="174"/>
      <c r="AQ115" s="173"/>
      <c r="AR115" s="81">
        <f>ROUND(Q116*$AI$20,0)</f>
        <v>306</v>
      </c>
      <c r="AS115" s="10"/>
    </row>
    <row r="116" spans="1:45" ht="14.1" x14ac:dyDescent="0.3">
      <c r="A116" s="7">
        <v>71</v>
      </c>
      <c r="B116" s="9">
        <v>8796</v>
      </c>
      <c r="C116" s="6" t="s">
        <v>4256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8">
        <f>'26障害児入所施設(基本５）'!$Q$116</f>
        <v>437</v>
      </c>
      <c r="R116" s="208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61"/>
      <c r="AH116" s="51"/>
      <c r="AI116" s="51"/>
      <c r="AJ116" s="71"/>
      <c r="AK116" s="202" t="s">
        <v>1387</v>
      </c>
      <c r="AL116" s="140" t="s">
        <v>1220</v>
      </c>
      <c r="AM116" s="44" t="s">
        <v>1217</v>
      </c>
      <c r="AN116" s="135">
        <v>0.7</v>
      </c>
      <c r="AO116" s="135"/>
      <c r="AP116" s="135"/>
      <c r="AQ116" s="137"/>
      <c r="AR116" s="81">
        <f>ROUND(ROUND(Q116*$AI$20,0)*AN116,0)</f>
        <v>214</v>
      </c>
      <c r="AS116" s="10"/>
    </row>
    <row r="117" spans="1:45" ht="14.1" x14ac:dyDescent="0.3">
      <c r="A117" s="7">
        <v>71</v>
      </c>
      <c r="B117" s="27" t="s">
        <v>801</v>
      </c>
      <c r="C117" s="6" t="s">
        <v>4255</v>
      </c>
      <c r="D117" s="106"/>
      <c r="E117" s="107"/>
      <c r="F117" s="108"/>
      <c r="G117" s="39"/>
      <c r="H117" s="1"/>
      <c r="I117" s="1"/>
      <c r="J117" s="38"/>
      <c r="K117" s="59"/>
      <c r="L117" s="119"/>
      <c r="M117" s="119"/>
      <c r="N117" s="119"/>
      <c r="O117" s="119"/>
      <c r="P117" s="119"/>
      <c r="Q117" s="132"/>
      <c r="R117" s="132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106"/>
      <c r="AH117" s="122"/>
      <c r="AI117" s="134"/>
      <c r="AJ117" s="138"/>
      <c r="AK117" s="203"/>
      <c r="AL117" s="40" t="s">
        <v>1219</v>
      </c>
      <c r="AM117" s="46" t="s">
        <v>1217</v>
      </c>
      <c r="AN117" s="128">
        <v>0.5</v>
      </c>
      <c r="AO117" s="135"/>
      <c r="AP117" s="135"/>
      <c r="AQ117" s="137"/>
      <c r="AR117" s="81">
        <f>ROUND(ROUND(Q116*$AI$20,0)*AN117,0)</f>
        <v>153</v>
      </c>
      <c r="AS117" s="10"/>
    </row>
    <row r="118" spans="1:45" ht="14.1" x14ac:dyDescent="0.3">
      <c r="A118" s="7">
        <v>71</v>
      </c>
      <c r="B118" s="27" t="s">
        <v>800</v>
      </c>
      <c r="C118" s="6" t="s">
        <v>4254</v>
      </c>
      <c r="D118" s="106"/>
      <c r="E118" s="107"/>
      <c r="F118" s="108"/>
      <c r="G118" s="39"/>
      <c r="H118" s="1"/>
      <c r="I118" s="1"/>
      <c r="J118" s="38"/>
      <c r="K118" s="59"/>
      <c r="L118" s="119"/>
      <c r="M118" s="119"/>
      <c r="N118" s="119"/>
      <c r="O118" s="119"/>
      <c r="P118" s="119"/>
      <c r="Q118" s="132"/>
      <c r="R118" s="132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06"/>
      <c r="AH118" s="122"/>
      <c r="AI118" s="134"/>
      <c r="AJ118" s="138"/>
      <c r="AK118" s="140"/>
      <c r="AL118" s="55"/>
      <c r="AM118" s="44"/>
      <c r="AN118" s="135"/>
      <c r="AO118" s="204" t="s">
        <v>1218</v>
      </c>
      <c r="AP118" s="44">
        <v>5</v>
      </c>
      <c r="AQ118" s="161" t="s">
        <v>1385</v>
      </c>
      <c r="AR118" s="81">
        <f>ROUND(Q116*$AI$20,0)-AP118</f>
        <v>301</v>
      </c>
      <c r="AS118" s="10"/>
    </row>
    <row r="119" spans="1:45" ht="14.1" x14ac:dyDescent="0.3">
      <c r="A119" s="7">
        <v>71</v>
      </c>
      <c r="B119" s="27" t="s">
        <v>799</v>
      </c>
      <c r="C119" s="6" t="s">
        <v>4253</v>
      </c>
      <c r="D119" s="106"/>
      <c r="E119" s="107"/>
      <c r="F119" s="108"/>
      <c r="G119" s="39"/>
      <c r="H119" s="1"/>
      <c r="I119" s="1"/>
      <c r="J119" s="38"/>
      <c r="K119" s="59"/>
      <c r="L119" s="119"/>
      <c r="M119" s="119"/>
      <c r="N119" s="119"/>
      <c r="O119" s="119"/>
      <c r="P119" s="119"/>
      <c r="Q119" s="132"/>
      <c r="R119" s="132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106"/>
      <c r="AH119" s="122"/>
      <c r="AI119" s="134"/>
      <c r="AJ119" s="138"/>
      <c r="AK119" s="202" t="s">
        <v>1387</v>
      </c>
      <c r="AL119" s="140" t="s">
        <v>1220</v>
      </c>
      <c r="AM119" s="44" t="s">
        <v>1217</v>
      </c>
      <c r="AN119" s="135">
        <v>0.7</v>
      </c>
      <c r="AO119" s="205"/>
      <c r="AP119" s="134"/>
      <c r="AQ119" s="138"/>
      <c r="AR119" s="81">
        <f>ROUND(ROUND(Q116*$AI$20,0)*AN119,0)-AP118</f>
        <v>209</v>
      </c>
      <c r="AS119" s="10"/>
    </row>
    <row r="120" spans="1:45" ht="14.1" x14ac:dyDescent="0.3">
      <c r="A120" s="7">
        <v>71</v>
      </c>
      <c r="B120" s="27" t="s">
        <v>798</v>
      </c>
      <c r="C120" s="6" t="s">
        <v>4252</v>
      </c>
      <c r="D120" s="106"/>
      <c r="E120" s="107"/>
      <c r="F120" s="108"/>
      <c r="G120" s="39"/>
      <c r="H120" s="1"/>
      <c r="I120" s="1"/>
      <c r="J120" s="38"/>
      <c r="K120" s="59"/>
      <c r="L120" s="119"/>
      <c r="M120" s="119"/>
      <c r="N120" s="119"/>
      <c r="O120" s="119"/>
      <c r="P120" s="119"/>
      <c r="Q120" s="132"/>
      <c r="R120" s="132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106"/>
      <c r="AH120" s="122"/>
      <c r="AI120" s="134"/>
      <c r="AJ120" s="138"/>
      <c r="AK120" s="203"/>
      <c r="AL120" s="40" t="s">
        <v>1219</v>
      </c>
      <c r="AM120" s="46" t="s">
        <v>1217</v>
      </c>
      <c r="AN120" s="128">
        <v>0.5</v>
      </c>
      <c r="AO120" s="206"/>
      <c r="AP120" s="127"/>
      <c r="AQ120" s="136"/>
      <c r="AR120" s="81">
        <f>ROUND(ROUND(Q116*$AI$20,0)*AN120,0)-AP118</f>
        <v>148</v>
      </c>
      <c r="AS120" s="10"/>
    </row>
    <row r="121" spans="1:45" ht="14.1" x14ac:dyDescent="0.3">
      <c r="A121" s="7">
        <v>71</v>
      </c>
      <c r="B121" s="9">
        <v>8797</v>
      </c>
      <c r="C121" s="6" t="s">
        <v>4251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33"/>
      <c r="R121" s="133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61"/>
      <c r="AH121" s="51"/>
      <c r="AI121" s="51"/>
      <c r="AJ121" s="71"/>
      <c r="AK121" s="140"/>
      <c r="AL121" s="55"/>
      <c r="AM121" s="44"/>
      <c r="AN121" s="135"/>
      <c r="AO121" s="135"/>
      <c r="AP121" s="135"/>
      <c r="AQ121" s="137"/>
      <c r="AR121" s="81">
        <f>ROUND(ROUND(Q116*AD122,0)*$AI$20,0)</f>
        <v>295</v>
      </c>
      <c r="AS121" s="10"/>
    </row>
    <row r="122" spans="1:45" ht="14.1" x14ac:dyDescent="0.3">
      <c r="A122" s="7">
        <v>71</v>
      </c>
      <c r="B122" s="9">
        <v>8798</v>
      </c>
      <c r="C122" s="6" t="s">
        <v>4250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33"/>
      <c r="R122" s="133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61"/>
      <c r="AH122" s="51"/>
      <c r="AI122" s="51"/>
      <c r="AJ122" s="71"/>
      <c r="AK122" s="202" t="s">
        <v>1387</v>
      </c>
      <c r="AL122" s="140" t="s">
        <v>1220</v>
      </c>
      <c r="AM122" s="44" t="s">
        <v>1217</v>
      </c>
      <c r="AN122" s="135">
        <v>0.7</v>
      </c>
      <c r="AO122" s="135"/>
      <c r="AP122" s="135"/>
      <c r="AQ122" s="137"/>
      <c r="AR122" s="81">
        <f>ROUND(ROUND(ROUND(Q116*AD122:AD122,0)*$AI$20,0)*AN122,0)</f>
        <v>207</v>
      </c>
      <c r="AS122" s="10"/>
    </row>
    <row r="123" spans="1:45" ht="14.1" x14ac:dyDescent="0.3">
      <c r="A123" s="7">
        <v>71</v>
      </c>
      <c r="B123" s="27" t="s">
        <v>797</v>
      </c>
      <c r="C123" s="6" t="s">
        <v>4249</v>
      </c>
      <c r="D123" s="106"/>
      <c r="E123" s="107"/>
      <c r="F123" s="108"/>
      <c r="G123" s="39"/>
      <c r="H123" s="1"/>
      <c r="I123" s="1"/>
      <c r="J123" s="38"/>
      <c r="K123" s="59"/>
      <c r="L123" s="119"/>
      <c r="M123" s="119"/>
      <c r="N123" s="119"/>
      <c r="O123" s="119"/>
      <c r="P123" s="119"/>
      <c r="Q123" s="132"/>
      <c r="R123" s="132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106"/>
      <c r="AH123" s="122"/>
      <c r="AI123" s="134"/>
      <c r="AJ123" s="138"/>
      <c r="AK123" s="203"/>
      <c r="AL123" s="40" t="s">
        <v>1219</v>
      </c>
      <c r="AM123" s="46" t="s">
        <v>1217</v>
      </c>
      <c r="AN123" s="128">
        <v>0.5</v>
      </c>
      <c r="AO123" s="135"/>
      <c r="AP123" s="135"/>
      <c r="AQ123" s="137"/>
      <c r="AR123" s="81">
        <f>ROUND(ROUND(ROUND(Q116*AD122,0)*$AI$20,0)*AN123,0)</f>
        <v>148</v>
      </c>
      <c r="AS123" s="10"/>
    </row>
    <row r="124" spans="1:45" ht="14.1" x14ac:dyDescent="0.3">
      <c r="A124" s="7">
        <v>71</v>
      </c>
      <c r="B124" s="27" t="s">
        <v>796</v>
      </c>
      <c r="C124" s="6" t="s">
        <v>4248</v>
      </c>
      <c r="D124" s="106"/>
      <c r="E124" s="107"/>
      <c r="F124" s="108"/>
      <c r="G124" s="39"/>
      <c r="H124" s="1"/>
      <c r="I124" s="1"/>
      <c r="J124" s="38"/>
      <c r="K124" s="59"/>
      <c r="L124" s="119"/>
      <c r="M124" s="119"/>
      <c r="N124" s="119"/>
      <c r="O124" s="119"/>
      <c r="P124" s="119"/>
      <c r="Q124" s="132"/>
      <c r="R124" s="132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06"/>
      <c r="AH124" s="122"/>
      <c r="AI124" s="134"/>
      <c r="AJ124" s="138"/>
      <c r="AK124" s="140"/>
      <c r="AL124" s="55"/>
      <c r="AM124" s="44"/>
      <c r="AN124" s="135"/>
      <c r="AO124" s="204" t="s">
        <v>1218</v>
      </c>
      <c r="AP124" s="44">
        <v>5</v>
      </c>
      <c r="AQ124" s="161" t="s">
        <v>1385</v>
      </c>
      <c r="AR124" s="81">
        <f>ROUND(ROUND(Q116*AD122,0)*$AI$20,0)-AP124</f>
        <v>290</v>
      </c>
      <c r="AS124" s="10"/>
    </row>
    <row r="125" spans="1:45" ht="14.1" x14ac:dyDescent="0.3">
      <c r="A125" s="7">
        <v>71</v>
      </c>
      <c r="B125" s="27" t="s">
        <v>795</v>
      </c>
      <c r="C125" s="6" t="s">
        <v>4247</v>
      </c>
      <c r="D125" s="106"/>
      <c r="E125" s="107"/>
      <c r="F125" s="108"/>
      <c r="G125" s="39"/>
      <c r="H125" s="1"/>
      <c r="I125" s="1"/>
      <c r="J125" s="38"/>
      <c r="K125" s="59"/>
      <c r="L125" s="119"/>
      <c r="M125" s="119"/>
      <c r="N125" s="119"/>
      <c r="O125" s="119"/>
      <c r="P125" s="119"/>
      <c r="Q125" s="132"/>
      <c r="R125" s="132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106"/>
      <c r="AH125" s="122"/>
      <c r="AI125" s="134"/>
      <c r="AJ125" s="138"/>
      <c r="AK125" s="202" t="s">
        <v>1387</v>
      </c>
      <c r="AL125" s="140" t="s">
        <v>1220</v>
      </c>
      <c r="AM125" s="44" t="s">
        <v>1217</v>
      </c>
      <c r="AN125" s="135">
        <v>0.7</v>
      </c>
      <c r="AO125" s="205"/>
      <c r="AP125" s="134"/>
      <c r="AQ125" s="138"/>
      <c r="AR125" s="81">
        <f>ROUND(ROUND(ROUND(Q116*AD122,0)*$AI$20,0)*AN125,0)-AP124</f>
        <v>202</v>
      </c>
      <c r="AS125" s="10"/>
    </row>
    <row r="126" spans="1:45" ht="14.1" x14ac:dyDescent="0.3">
      <c r="A126" s="7">
        <v>71</v>
      </c>
      <c r="B126" s="27" t="s">
        <v>794</v>
      </c>
      <c r="C126" s="6" t="s">
        <v>4246</v>
      </c>
      <c r="D126" s="106"/>
      <c r="E126" s="107"/>
      <c r="F126" s="108"/>
      <c r="G126" s="37"/>
      <c r="H126" s="4"/>
      <c r="I126" s="4"/>
      <c r="J126" s="17"/>
      <c r="K126" s="67"/>
      <c r="L126" s="65"/>
      <c r="M126" s="65"/>
      <c r="N126" s="65"/>
      <c r="O126" s="65"/>
      <c r="P126" s="65"/>
      <c r="Q126" s="23"/>
      <c r="R126" s="23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106"/>
      <c r="AH126" s="122"/>
      <c r="AI126" s="134"/>
      <c r="AJ126" s="138"/>
      <c r="AK126" s="203"/>
      <c r="AL126" s="40" t="s">
        <v>1219</v>
      </c>
      <c r="AM126" s="46" t="s">
        <v>1217</v>
      </c>
      <c r="AN126" s="128">
        <v>0.5</v>
      </c>
      <c r="AO126" s="206"/>
      <c r="AP126" s="127"/>
      <c r="AQ126" s="136"/>
      <c r="AR126" s="81">
        <f>ROUND(ROUND(ROUND(Q116*AD122,0)*$AI$20,0)*AN126,0)-AP124</f>
        <v>143</v>
      </c>
      <c r="AS126" s="10"/>
    </row>
    <row r="127" spans="1:45" ht="14.25" customHeight="1" x14ac:dyDescent="0.3">
      <c r="A127" s="7">
        <v>71</v>
      </c>
      <c r="B127" s="9">
        <v>8801</v>
      </c>
      <c r="C127" s="6" t="s">
        <v>4245</v>
      </c>
      <c r="D127" s="195" t="s">
        <v>1288</v>
      </c>
      <c r="E127" s="196"/>
      <c r="F127" s="197"/>
      <c r="G127" s="42" t="s">
        <v>1287</v>
      </c>
      <c r="H127" s="30"/>
      <c r="I127" s="30"/>
      <c r="J127" s="54"/>
      <c r="K127" s="30"/>
      <c r="L127" s="54"/>
      <c r="M127" s="54"/>
      <c r="N127" s="54"/>
      <c r="O127" s="54"/>
      <c r="P127" s="54"/>
      <c r="Q127" s="45"/>
      <c r="R127" s="45"/>
      <c r="S127" s="30"/>
      <c r="T127" s="30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63"/>
      <c r="AH127" s="132"/>
      <c r="AI127" s="132"/>
      <c r="AJ127" s="62"/>
      <c r="AK127" s="172"/>
      <c r="AL127" s="45"/>
      <c r="AM127" s="54"/>
      <c r="AN127" s="174"/>
      <c r="AO127" s="174"/>
      <c r="AP127" s="174"/>
      <c r="AQ127" s="173"/>
      <c r="AR127" s="81">
        <f>ROUND(Q128*$AI$20,0)</f>
        <v>526</v>
      </c>
      <c r="AS127" s="10"/>
    </row>
    <row r="128" spans="1:45" ht="14.1" x14ac:dyDescent="0.3">
      <c r="A128" s="7">
        <v>71</v>
      </c>
      <c r="B128" s="9">
        <v>8802</v>
      </c>
      <c r="C128" s="6" t="s">
        <v>4244</v>
      </c>
      <c r="D128" s="198"/>
      <c r="E128" s="199"/>
      <c r="F128" s="200"/>
      <c r="G128" s="39"/>
      <c r="H128" s="1"/>
      <c r="I128" s="1"/>
      <c r="J128" s="119"/>
      <c r="K128" s="1"/>
      <c r="L128" s="119"/>
      <c r="M128" s="119"/>
      <c r="N128" s="119"/>
      <c r="O128" s="119"/>
      <c r="P128" s="119"/>
      <c r="Q128" s="208">
        <f>'26障害児入所施設(基本５）'!$Q$128</f>
        <v>752</v>
      </c>
      <c r="R128" s="208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61"/>
      <c r="AH128" s="51"/>
      <c r="AI128" s="51"/>
      <c r="AJ128" s="71"/>
      <c r="AK128" s="202" t="s">
        <v>1387</v>
      </c>
      <c r="AL128" s="140" t="s">
        <v>1220</v>
      </c>
      <c r="AM128" s="44" t="s">
        <v>1217</v>
      </c>
      <c r="AN128" s="135">
        <v>0.7</v>
      </c>
      <c r="AO128" s="135"/>
      <c r="AP128" s="135"/>
      <c r="AQ128" s="137"/>
      <c r="AR128" s="81">
        <f>ROUND(ROUND(Q128*$AI$20,0)*AN128,0)</f>
        <v>368</v>
      </c>
      <c r="AS128" s="10"/>
    </row>
    <row r="129" spans="1:45" ht="14.1" x14ac:dyDescent="0.3">
      <c r="A129" s="7">
        <v>71</v>
      </c>
      <c r="B129" s="9" t="s">
        <v>793</v>
      </c>
      <c r="C129" s="6" t="s">
        <v>4243</v>
      </c>
      <c r="D129" s="198"/>
      <c r="E129" s="199"/>
      <c r="F129" s="200"/>
      <c r="G129" s="39"/>
      <c r="H129" s="1"/>
      <c r="I129" s="1"/>
      <c r="J129" s="119"/>
      <c r="K129" s="1"/>
      <c r="L129" s="119"/>
      <c r="M129" s="119"/>
      <c r="N129" s="119"/>
      <c r="O129" s="119"/>
      <c r="P129" s="119"/>
      <c r="Q129" s="132"/>
      <c r="R129" s="132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61"/>
      <c r="AH129" s="51"/>
      <c r="AI129" s="51"/>
      <c r="AJ129" s="71"/>
      <c r="AK129" s="203"/>
      <c r="AL129" s="40" t="s">
        <v>1219</v>
      </c>
      <c r="AM129" s="46" t="s">
        <v>1217</v>
      </c>
      <c r="AN129" s="128">
        <v>0.5</v>
      </c>
      <c r="AO129" s="135"/>
      <c r="AP129" s="135"/>
      <c r="AQ129" s="137"/>
      <c r="AR129" s="81">
        <f>ROUND(ROUND(Q128*$AI$20,0)*AN129,0)</f>
        <v>263</v>
      </c>
      <c r="AS129" s="10"/>
    </row>
    <row r="130" spans="1:45" ht="14.1" x14ac:dyDescent="0.3">
      <c r="A130" s="7">
        <v>71</v>
      </c>
      <c r="B130" s="9" t="s">
        <v>792</v>
      </c>
      <c r="C130" s="6" t="s">
        <v>4242</v>
      </c>
      <c r="D130" s="198"/>
      <c r="E130" s="199"/>
      <c r="F130" s="200"/>
      <c r="G130" s="39"/>
      <c r="H130" s="1"/>
      <c r="I130" s="1"/>
      <c r="J130" s="119"/>
      <c r="K130" s="1"/>
      <c r="L130" s="119"/>
      <c r="M130" s="119"/>
      <c r="N130" s="119"/>
      <c r="O130" s="119"/>
      <c r="P130" s="119"/>
      <c r="Q130" s="132"/>
      <c r="R130" s="132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61"/>
      <c r="AH130" s="51"/>
      <c r="AI130" s="51"/>
      <c r="AJ130" s="71"/>
      <c r="AK130" s="140"/>
      <c r="AL130" s="55"/>
      <c r="AM130" s="44"/>
      <c r="AN130" s="135"/>
      <c r="AO130" s="204" t="s">
        <v>1218</v>
      </c>
      <c r="AP130" s="44">
        <v>5</v>
      </c>
      <c r="AQ130" s="161" t="s">
        <v>1385</v>
      </c>
      <c r="AR130" s="81">
        <f>ROUND(Q128*$AI$20,0)-AP130</f>
        <v>521</v>
      </c>
      <c r="AS130" s="10"/>
    </row>
    <row r="131" spans="1:45" ht="14.1" x14ac:dyDescent="0.3">
      <c r="A131" s="7">
        <v>71</v>
      </c>
      <c r="B131" s="9" t="s">
        <v>791</v>
      </c>
      <c r="C131" s="6" t="s">
        <v>4241</v>
      </c>
      <c r="D131" s="198"/>
      <c r="E131" s="199"/>
      <c r="F131" s="200"/>
      <c r="G131" s="39"/>
      <c r="H131" s="1"/>
      <c r="I131" s="1"/>
      <c r="J131" s="119"/>
      <c r="K131" s="1"/>
      <c r="L131" s="119"/>
      <c r="M131" s="119"/>
      <c r="N131" s="119"/>
      <c r="O131" s="119"/>
      <c r="P131" s="119"/>
      <c r="Q131" s="132"/>
      <c r="R131" s="132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61"/>
      <c r="AH131" s="51"/>
      <c r="AI131" s="51"/>
      <c r="AJ131" s="71"/>
      <c r="AK131" s="202" t="s">
        <v>1387</v>
      </c>
      <c r="AL131" s="140" t="s">
        <v>1220</v>
      </c>
      <c r="AM131" s="44" t="s">
        <v>1217</v>
      </c>
      <c r="AN131" s="135">
        <v>0.7</v>
      </c>
      <c r="AO131" s="205"/>
      <c r="AP131" s="134"/>
      <c r="AQ131" s="138"/>
      <c r="AR131" s="81">
        <f>ROUND(ROUND(Q128*$AI$20,0)*AN131,0)-AP130</f>
        <v>363</v>
      </c>
      <c r="AS131" s="10"/>
    </row>
    <row r="132" spans="1:45" ht="14.1" x14ac:dyDescent="0.3">
      <c r="A132" s="7">
        <v>71</v>
      </c>
      <c r="B132" s="9" t="s">
        <v>790</v>
      </c>
      <c r="C132" s="6" t="s">
        <v>4240</v>
      </c>
      <c r="D132" s="198"/>
      <c r="E132" s="199"/>
      <c r="F132" s="200"/>
      <c r="G132" s="39"/>
      <c r="H132" s="1"/>
      <c r="I132" s="1"/>
      <c r="J132" s="119"/>
      <c r="K132" s="1"/>
      <c r="L132" s="119"/>
      <c r="M132" s="119"/>
      <c r="N132" s="119"/>
      <c r="O132" s="119"/>
      <c r="P132" s="119"/>
      <c r="Q132" s="132"/>
      <c r="R132" s="132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61"/>
      <c r="AH132" s="51"/>
      <c r="AI132" s="51"/>
      <c r="AJ132" s="71"/>
      <c r="AK132" s="203"/>
      <c r="AL132" s="40" t="s">
        <v>1219</v>
      </c>
      <c r="AM132" s="46" t="s">
        <v>1217</v>
      </c>
      <c r="AN132" s="128">
        <v>0.5</v>
      </c>
      <c r="AO132" s="206"/>
      <c r="AP132" s="127"/>
      <c r="AQ132" s="136"/>
      <c r="AR132" s="81">
        <f>ROUND(ROUND(Q128*$AI$20,0)*AN132,0)-AP130</f>
        <v>258</v>
      </c>
      <c r="AS132" s="10"/>
    </row>
    <row r="133" spans="1:45" ht="14.1" x14ac:dyDescent="0.3">
      <c r="A133" s="7">
        <v>71</v>
      </c>
      <c r="B133" s="9">
        <v>8803</v>
      </c>
      <c r="C133" s="6" t="s">
        <v>4239</v>
      </c>
      <c r="D133" s="198"/>
      <c r="E133" s="199"/>
      <c r="F133" s="200"/>
      <c r="G133" s="39"/>
      <c r="H133" s="1"/>
      <c r="I133" s="1"/>
      <c r="J133" s="119"/>
      <c r="K133" s="1"/>
      <c r="L133" s="119"/>
      <c r="M133" s="119"/>
      <c r="N133" s="119"/>
      <c r="O133" s="119"/>
      <c r="P133" s="119"/>
      <c r="Q133" s="132"/>
      <c r="R133" s="132"/>
      <c r="S133" s="1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61"/>
      <c r="AH133" s="51"/>
      <c r="AI133" s="51"/>
      <c r="AJ133" s="71"/>
      <c r="AK133" s="140"/>
      <c r="AL133" s="55"/>
      <c r="AM133" s="44"/>
      <c r="AN133" s="135"/>
      <c r="AO133" s="135"/>
      <c r="AP133" s="135"/>
      <c r="AQ133" s="137"/>
      <c r="AR133" s="81">
        <f>ROUND(ROUND(Q128*AD134,0)*$AI$20,0)</f>
        <v>508</v>
      </c>
      <c r="AS133" s="10"/>
    </row>
    <row r="134" spans="1:45" ht="14.1" x14ac:dyDescent="0.3">
      <c r="A134" s="7">
        <v>71</v>
      </c>
      <c r="B134" s="9">
        <v>8804</v>
      </c>
      <c r="C134" s="6" t="s">
        <v>4238</v>
      </c>
      <c r="D134" s="198"/>
      <c r="E134" s="199"/>
      <c r="F134" s="200"/>
      <c r="G134" s="39"/>
      <c r="H134" s="1"/>
      <c r="I134" s="1"/>
      <c r="J134" s="119"/>
      <c r="K134" s="1"/>
      <c r="L134" s="119"/>
      <c r="M134" s="119"/>
      <c r="N134" s="119"/>
      <c r="O134" s="119"/>
      <c r="P134" s="119"/>
      <c r="Q134" s="132"/>
      <c r="R134" s="132"/>
      <c r="S134" s="1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61"/>
      <c r="AH134" s="51"/>
      <c r="AI134" s="51"/>
      <c r="AJ134" s="71"/>
      <c r="AK134" s="202" t="s">
        <v>1387</v>
      </c>
      <c r="AL134" s="140" t="s">
        <v>1220</v>
      </c>
      <c r="AM134" s="44" t="s">
        <v>1217</v>
      </c>
      <c r="AN134" s="135">
        <v>0.7</v>
      </c>
      <c r="AO134" s="135"/>
      <c r="AP134" s="135"/>
      <c r="AQ134" s="137"/>
      <c r="AR134" s="81">
        <f>ROUND(ROUND(ROUND(Q128*AD134:AD134,0)*$AI$20,0)*AN134,0)</f>
        <v>356</v>
      </c>
      <c r="AS134" s="10"/>
    </row>
    <row r="135" spans="1:45" ht="14.1" x14ac:dyDescent="0.3">
      <c r="A135" s="7">
        <v>71</v>
      </c>
      <c r="B135" s="9" t="s">
        <v>789</v>
      </c>
      <c r="C135" s="6" t="s">
        <v>4237</v>
      </c>
      <c r="D135" s="111"/>
      <c r="E135" s="112"/>
      <c r="F135" s="113"/>
      <c r="G135" s="39"/>
      <c r="H135" s="1"/>
      <c r="I135" s="1"/>
      <c r="J135" s="119"/>
      <c r="K135" s="1"/>
      <c r="L135" s="119"/>
      <c r="M135" s="119"/>
      <c r="N135" s="119"/>
      <c r="O135" s="119"/>
      <c r="P135" s="119"/>
      <c r="Q135" s="132"/>
      <c r="R135" s="132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61"/>
      <c r="AH135" s="51"/>
      <c r="AI135" s="51"/>
      <c r="AJ135" s="71"/>
      <c r="AK135" s="203"/>
      <c r="AL135" s="40" t="s">
        <v>1219</v>
      </c>
      <c r="AM135" s="46" t="s">
        <v>1217</v>
      </c>
      <c r="AN135" s="128">
        <v>0.5</v>
      </c>
      <c r="AO135" s="135"/>
      <c r="AP135" s="135"/>
      <c r="AQ135" s="137"/>
      <c r="AR135" s="81">
        <f>ROUND(ROUND(ROUND(Q128*AD134,0)*$AI$20,0)*AN135,0)</f>
        <v>254</v>
      </c>
      <c r="AS135" s="10"/>
    </row>
    <row r="136" spans="1:45" ht="14.1" x14ac:dyDescent="0.3">
      <c r="A136" s="7">
        <v>71</v>
      </c>
      <c r="B136" s="9" t="s">
        <v>788</v>
      </c>
      <c r="C136" s="6" t="s">
        <v>4236</v>
      </c>
      <c r="D136" s="111"/>
      <c r="E136" s="112"/>
      <c r="F136" s="113"/>
      <c r="G136" s="39"/>
      <c r="H136" s="1"/>
      <c r="I136" s="1"/>
      <c r="J136" s="119"/>
      <c r="K136" s="1"/>
      <c r="L136" s="119"/>
      <c r="M136" s="119"/>
      <c r="N136" s="119"/>
      <c r="O136" s="119"/>
      <c r="P136" s="119"/>
      <c r="Q136" s="132"/>
      <c r="R136" s="132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61"/>
      <c r="AH136" s="51"/>
      <c r="AI136" s="51"/>
      <c r="AJ136" s="71"/>
      <c r="AK136" s="140"/>
      <c r="AL136" s="55"/>
      <c r="AM136" s="44"/>
      <c r="AN136" s="135"/>
      <c r="AO136" s="204" t="s">
        <v>1218</v>
      </c>
      <c r="AP136" s="44">
        <v>5</v>
      </c>
      <c r="AQ136" s="161" t="s">
        <v>1385</v>
      </c>
      <c r="AR136" s="81">
        <f>ROUND(ROUND(Q128*AD134,0)*$AI$20,0)-AP136</f>
        <v>503</v>
      </c>
      <c r="AS136" s="10"/>
    </row>
    <row r="137" spans="1:45" ht="14.1" x14ac:dyDescent="0.3">
      <c r="A137" s="7">
        <v>71</v>
      </c>
      <c r="B137" s="9" t="s">
        <v>787</v>
      </c>
      <c r="C137" s="6" t="s">
        <v>4235</v>
      </c>
      <c r="D137" s="111"/>
      <c r="E137" s="112"/>
      <c r="F137" s="113"/>
      <c r="G137" s="39"/>
      <c r="H137" s="1"/>
      <c r="I137" s="1"/>
      <c r="J137" s="119"/>
      <c r="K137" s="1"/>
      <c r="L137" s="119"/>
      <c r="M137" s="119"/>
      <c r="N137" s="119"/>
      <c r="O137" s="119"/>
      <c r="P137" s="119"/>
      <c r="Q137" s="132"/>
      <c r="R137" s="132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61"/>
      <c r="AH137" s="51"/>
      <c r="AI137" s="51"/>
      <c r="AJ137" s="71"/>
      <c r="AK137" s="202" t="s">
        <v>1387</v>
      </c>
      <c r="AL137" s="140" t="s">
        <v>1220</v>
      </c>
      <c r="AM137" s="44" t="s">
        <v>1217</v>
      </c>
      <c r="AN137" s="135">
        <v>0.7</v>
      </c>
      <c r="AO137" s="205"/>
      <c r="AP137" s="134"/>
      <c r="AQ137" s="138"/>
      <c r="AR137" s="81">
        <f>ROUND(ROUND(ROUND(Q128*AD134,0)*$AI$20,0)*AN137,0)-AP136</f>
        <v>351</v>
      </c>
      <c r="AS137" s="10"/>
    </row>
    <row r="138" spans="1:45" ht="14.1" x14ac:dyDescent="0.3">
      <c r="A138" s="7">
        <v>71</v>
      </c>
      <c r="B138" s="9" t="s">
        <v>786</v>
      </c>
      <c r="C138" s="6" t="s">
        <v>4234</v>
      </c>
      <c r="D138" s="111"/>
      <c r="E138" s="112"/>
      <c r="F138" s="113"/>
      <c r="G138" s="37"/>
      <c r="H138" s="4"/>
      <c r="I138" s="4"/>
      <c r="J138" s="65"/>
      <c r="K138" s="4"/>
      <c r="L138" s="65"/>
      <c r="M138" s="65"/>
      <c r="N138" s="65"/>
      <c r="O138" s="65"/>
      <c r="P138" s="65"/>
      <c r="Q138" s="23"/>
      <c r="R138" s="23"/>
      <c r="S138" s="4"/>
      <c r="T138" s="17"/>
      <c r="U138" s="3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39"/>
      <c r="AG138" s="61"/>
      <c r="AH138" s="51"/>
      <c r="AI138" s="51"/>
      <c r="AJ138" s="71"/>
      <c r="AK138" s="203"/>
      <c r="AL138" s="40" t="s">
        <v>1219</v>
      </c>
      <c r="AM138" s="46" t="s">
        <v>1217</v>
      </c>
      <c r="AN138" s="128">
        <v>0.5</v>
      </c>
      <c r="AO138" s="206"/>
      <c r="AP138" s="127"/>
      <c r="AQ138" s="136"/>
      <c r="AR138" s="81">
        <f>ROUND(ROUND(ROUND(Q128*AD134,0)*$AI$20,0)*AN138,0)-AP136</f>
        <v>249</v>
      </c>
      <c r="AS138" s="10"/>
    </row>
    <row r="139" spans="1:45" ht="14.1" x14ac:dyDescent="0.3">
      <c r="A139" s="7">
        <v>71</v>
      </c>
      <c r="B139" s="9">
        <v>8811</v>
      </c>
      <c r="C139" s="6" t="s">
        <v>4233</v>
      </c>
      <c r="D139" s="106"/>
      <c r="E139" s="107"/>
      <c r="F139" s="108"/>
      <c r="G139" s="42" t="s">
        <v>1286</v>
      </c>
      <c r="H139" s="30"/>
      <c r="I139" s="30"/>
      <c r="J139" s="54"/>
      <c r="K139" s="30"/>
      <c r="L139" s="54"/>
      <c r="M139" s="54"/>
      <c r="N139" s="54"/>
      <c r="O139" s="54"/>
      <c r="P139" s="54"/>
      <c r="Q139" s="45"/>
      <c r="R139" s="45"/>
      <c r="S139" s="30"/>
      <c r="T139" s="30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63"/>
      <c r="AH139" s="132"/>
      <c r="AI139" s="132"/>
      <c r="AJ139" s="62"/>
      <c r="AK139" s="172"/>
      <c r="AL139" s="45"/>
      <c r="AM139" s="54"/>
      <c r="AN139" s="174"/>
      <c r="AO139" s="174"/>
      <c r="AP139" s="174"/>
      <c r="AQ139" s="173"/>
      <c r="AR139" s="81">
        <f>ROUND(Q140*$AI$20,0)</f>
        <v>517</v>
      </c>
      <c r="AS139" s="10"/>
    </row>
    <row r="140" spans="1:45" ht="14.1" x14ac:dyDescent="0.3">
      <c r="A140" s="7">
        <v>71</v>
      </c>
      <c r="B140" s="9">
        <v>8812</v>
      </c>
      <c r="C140" s="6" t="s">
        <v>4232</v>
      </c>
      <c r="D140" s="106"/>
      <c r="E140" s="107"/>
      <c r="F140" s="108"/>
      <c r="G140" s="39"/>
      <c r="H140" s="1"/>
      <c r="I140" s="1"/>
      <c r="J140" s="119"/>
      <c r="K140" s="1"/>
      <c r="L140" s="119"/>
      <c r="M140" s="119"/>
      <c r="N140" s="119"/>
      <c r="O140" s="119"/>
      <c r="P140" s="119"/>
      <c r="Q140" s="208">
        <f>'26障害児入所施設(基本５）'!$Q$140</f>
        <v>738</v>
      </c>
      <c r="R140" s="208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61"/>
      <c r="AH140" s="51"/>
      <c r="AI140" s="51"/>
      <c r="AJ140" s="71"/>
      <c r="AK140" s="202" t="s">
        <v>1387</v>
      </c>
      <c r="AL140" s="140" t="s">
        <v>1220</v>
      </c>
      <c r="AM140" s="44" t="s">
        <v>1217</v>
      </c>
      <c r="AN140" s="135">
        <v>0.7</v>
      </c>
      <c r="AO140" s="135"/>
      <c r="AP140" s="135"/>
      <c r="AQ140" s="137"/>
      <c r="AR140" s="81">
        <f>ROUND(ROUND(Q140*$AI$20,0)*AN140,0)</f>
        <v>362</v>
      </c>
      <c r="AS140" s="10"/>
    </row>
    <row r="141" spans="1:45" ht="14.1" x14ac:dyDescent="0.3">
      <c r="A141" s="7">
        <v>71</v>
      </c>
      <c r="B141" s="9" t="s">
        <v>785</v>
      </c>
      <c r="C141" s="6" t="s">
        <v>4231</v>
      </c>
      <c r="D141" s="111"/>
      <c r="E141" s="112"/>
      <c r="F141" s="113"/>
      <c r="G141" s="39"/>
      <c r="H141" s="1"/>
      <c r="I141" s="1"/>
      <c r="J141" s="119"/>
      <c r="K141" s="1"/>
      <c r="L141" s="119"/>
      <c r="M141" s="119"/>
      <c r="N141" s="119"/>
      <c r="O141" s="119"/>
      <c r="P141" s="119"/>
      <c r="Q141" s="132"/>
      <c r="R141" s="132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61"/>
      <c r="AH141" s="51"/>
      <c r="AI141" s="51"/>
      <c r="AJ141" s="71"/>
      <c r="AK141" s="203"/>
      <c r="AL141" s="40" t="s">
        <v>1219</v>
      </c>
      <c r="AM141" s="46" t="s">
        <v>1217</v>
      </c>
      <c r="AN141" s="128">
        <v>0.5</v>
      </c>
      <c r="AO141" s="135"/>
      <c r="AP141" s="135"/>
      <c r="AQ141" s="137"/>
      <c r="AR141" s="81">
        <f>ROUND(ROUND(Q140*$AI$20,0)*AN141,0)</f>
        <v>259</v>
      </c>
      <c r="AS141" s="10"/>
    </row>
    <row r="142" spans="1:45" ht="14.1" x14ac:dyDescent="0.3">
      <c r="A142" s="7">
        <v>71</v>
      </c>
      <c r="B142" s="9" t="s">
        <v>784</v>
      </c>
      <c r="C142" s="6" t="s">
        <v>4230</v>
      </c>
      <c r="D142" s="111"/>
      <c r="E142" s="112"/>
      <c r="F142" s="113"/>
      <c r="G142" s="39"/>
      <c r="H142" s="1"/>
      <c r="I142" s="1"/>
      <c r="J142" s="119"/>
      <c r="K142" s="1"/>
      <c r="L142" s="119"/>
      <c r="M142" s="119"/>
      <c r="N142" s="119"/>
      <c r="O142" s="119"/>
      <c r="P142" s="119"/>
      <c r="Q142" s="132"/>
      <c r="R142" s="132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61"/>
      <c r="AH142" s="51"/>
      <c r="AI142" s="51"/>
      <c r="AJ142" s="71"/>
      <c r="AK142" s="140"/>
      <c r="AL142" s="55"/>
      <c r="AM142" s="44"/>
      <c r="AN142" s="135"/>
      <c r="AO142" s="204" t="s">
        <v>1218</v>
      </c>
      <c r="AP142" s="44">
        <v>5</v>
      </c>
      <c r="AQ142" s="161" t="s">
        <v>1385</v>
      </c>
      <c r="AR142" s="81">
        <f>ROUND(Q140*$AI$20,0)-AP142</f>
        <v>512</v>
      </c>
      <c r="AS142" s="10"/>
    </row>
    <row r="143" spans="1:45" ht="14.1" x14ac:dyDescent="0.3">
      <c r="A143" s="7">
        <v>71</v>
      </c>
      <c r="B143" s="9" t="s">
        <v>783</v>
      </c>
      <c r="C143" s="6" t="s">
        <v>4229</v>
      </c>
      <c r="D143" s="111"/>
      <c r="E143" s="112"/>
      <c r="F143" s="113"/>
      <c r="G143" s="39"/>
      <c r="H143" s="1"/>
      <c r="I143" s="1"/>
      <c r="J143" s="119"/>
      <c r="K143" s="1"/>
      <c r="L143" s="119"/>
      <c r="M143" s="119"/>
      <c r="N143" s="119"/>
      <c r="O143" s="119"/>
      <c r="P143" s="119"/>
      <c r="Q143" s="132"/>
      <c r="R143" s="132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61"/>
      <c r="AH143" s="51"/>
      <c r="AI143" s="51"/>
      <c r="AJ143" s="71"/>
      <c r="AK143" s="202" t="s">
        <v>1387</v>
      </c>
      <c r="AL143" s="140" t="s">
        <v>1220</v>
      </c>
      <c r="AM143" s="44" t="s">
        <v>1217</v>
      </c>
      <c r="AN143" s="135">
        <v>0.7</v>
      </c>
      <c r="AO143" s="205"/>
      <c r="AP143" s="134"/>
      <c r="AQ143" s="138"/>
      <c r="AR143" s="81">
        <f>ROUND(ROUND(Q140*$AI$20,0)*AN143,0)-AP142</f>
        <v>357</v>
      </c>
      <c r="AS143" s="10"/>
    </row>
    <row r="144" spans="1:45" ht="14.1" x14ac:dyDescent="0.3">
      <c r="A144" s="7">
        <v>71</v>
      </c>
      <c r="B144" s="9" t="s">
        <v>782</v>
      </c>
      <c r="C144" s="6" t="s">
        <v>4228</v>
      </c>
      <c r="D144" s="111"/>
      <c r="E144" s="112"/>
      <c r="F144" s="113"/>
      <c r="G144" s="39"/>
      <c r="H144" s="1"/>
      <c r="I144" s="1"/>
      <c r="J144" s="119"/>
      <c r="K144" s="1"/>
      <c r="L144" s="119"/>
      <c r="M144" s="119"/>
      <c r="N144" s="119"/>
      <c r="O144" s="119"/>
      <c r="P144" s="119"/>
      <c r="Q144" s="132"/>
      <c r="R144" s="132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61"/>
      <c r="AH144" s="51"/>
      <c r="AI144" s="51"/>
      <c r="AJ144" s="71"/>
      <c r="AK144" s="203"/>
      <c r="AL144" s="40" t="s">
        <v>1219</v>
      </c>
      <c r="AM144" s="46" t="s">
        <v>1217</v>
      </c>
      <c r="AN144" s="128">
        <v>0.5</v>
      </c>
      <c r="AO144" s="206"/>
      <c r="AP144" s="127"/>
      <c r="AQ144" s="136"/>
      <c r="AR144" s="81">
        <f>ROUND(ROUND(Q140*$AI$20,0)*AN144,0)-AP142</f>
        <v>254</v>
      </c>
      <c r="AS144" s="10"/>
    </row>
    <row r="145" spans="1:45" ht="14.1" x14ac:dyDescent="0.3">
      <c r="A145" s="7">
        <v>71</v>
      </c>
      <c r="B145" s="9">
        <v>8813</v>
      </c>
      <c r="C145" s="6" t="s">
        <v>4227</v>
      </c>
      <c r="D145" s="106"/>
      <c r="E145" s="107"/>
      <c r="F145" s="108"/>
      <c r="G145" s="39"/>
      <c r="H145" s="1"/>
      <c r="I145" s="1"/>
      <c r="J145" s="119"/>
      <c r="K145" s="1"/>
      <c r="L145" s="119"/>
      <c r="M145" s="119"/>
      <c r="N145" s="119"/>
      <c r="O145" s="119"/>
      <c r="P145" s="119"/>
      <c r="Q145" s="132"/>
      <c r="R145" s="132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61"/>
      <c r="AH145" s="51"/>
      <c r="AI145" s="51"/>
      <c r="AJ145" s="71"/>
      <c r="AK145" s="140"/>
      <c r="AL145" s="55"/>
      <c r="AM145" s="44"/>
      <c r="AN145" s="135"/>
      <c r="AO145" s="135"/>
      <c r="AP145" s="135"/>
      <c r="AQ145" s="137"/>
      <c r="AR145" s="81">
        <f>ROUND(ROUND(Q140*AD146,0)*$AI$20,0)</f>
        <v>498</v>
      </c>
      <c r="AS145" s="10"/>
    </row>
    <row r="146" spans="1:45" ht="14.1" x14ac:dyDescent="0.3">
      <c r="A146" s="7">
        <v>71</v>
      </c>
      <c r="B146" s="9">
        <v>8814</v>
      </c>
      <c r="C146" s="6" t="s">
        <v>4226</v>
      </c>
      <c r="D146" s="106"/>
      <c r="E146" s="107"/>
      <c r="F146" s="108"/>
      <c r="G146" s="39"/>
      <c r="H146" s="1"/>
      <c r="I146" s="1"/>
      <c r="J146" s="119"/>
      <c r="K146" s="1"/>
      <c r="L146" s="119"/>
      <c r="M146" s="119"/>
      <c r="N146" s="119"/>
      <c r="O146" s="119"/>
      <c r="P146" s="119"/>
      <c r="Q146" s="132"/>
      <c r="R146" s="132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61"/>
      <c r="AH146" s="51"/>
      <c r="AI146" s="51"/>
      <c r="AJ146" s="71"/>
      <c r="AK146" s="202" t="s">
        <v>1387</v>
      </c>
      <c r="AL146" s="140" t="s">
        <v>1220</v>
      </c>
      <c r="AM146" s="44" t="s">
        <v>1217</v>
      </c>
      <c r="AN146" s="135">
        <v>0.7</v>
      </c>
      <c r="AO146" s="135"/>
      <c r="AP146" s="135"/>
      <c r="AQ146" s="137"/>
      <c r="AR146" s="81">
        <f>ROUND(ROUND(ROUND(Q140*AD146:AD146,0)*$AI$20,0)*AN146,0)</f>
        <v>349</v>
      </c>
      <c r="AS146" s="10"/>
    </row>
    <row r="147" spans="1:45" ht="14.1" x14ac:dyDescent="0.3">
      <c r="A147" s="7">
        <v>71</v>
      </c>
      <c r="B147" s="9" t="s">
        <v>781</v>
      </c>
      <c r="C147" s="6" t="s">
        <v>4225</v>
      </c>
      <c r="D147" s="111"/>
      <c r="E147" s="112"/>
      <c r="F147" s="113"/>
      <c r="G147" s="39"/>
      <c r="H147" s="1"/>
      <c r="I147" s="1"/>
      <c r="J147" s="119"/>
      <c r="K147" s="1"/>
      <c r="L147" s="119"/>
      <c r="M147" s="119"/>
      <c r="N147" s="119"/>
      <c r="O147" s="119"/>
      <c r="P147" s="119"/>
      <c r="Q147" s="132"/>
      <c r="R147" s="132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61"/>
      <c r="AH147" s="51"/>
      <c r="AI147" s="51"/>
      <c r="AJ147" s="71"/>
      <c r="AK147" s="203"/>
      <c r="AL147" s="40" t="s">
        <v>1219</v>
      </c>
      <c r="AM147" s="46" t="s">
        <v>1217</v>
      </c>
      <c r="AN147" s="128">
        <v>0.5</v>
      </c>
      <c r="AO147" s="135"/>
      <c r="AP147" s="135"/>
      <c r="AQ147" s="137"/>
      <c r="AR147" s="81">
        <f>ROUND(ROUND(ROUND(Q140*AD146,0)*$AI$20,0)*AN147,0)</f>
        <v>249</v>
      </c>
      <c r="AS147" s="10"/>
    </row>
    <row r="148" spans="1:45" ht="14.1" x14ac:dyDescent="0.3">
      <c r="A148" s="7">
        <v>71</v>
      </c>
      <c r="B148" s="9" t="s">
        <v>780</v>
      </c>
      <c r="C148" s="6" t="s">
        <v>4224</v>
      </c>
      <c r="D148" s="111"/>
      <c r="E148" s="112"/>
      <c r="F148" s="113"/>
      <c r="G148" s="39"/>
      <c r="H148" s="1"/>
      <c r="I148" s="1"/>
      <c r="J148" s="119"/>
      <c r="K148" s="1"/>
      <c r="L148" s="119"/>
      <c r="M148" s="119"/>
      <c r="N148" s="119"/>
      <c r="O148" s="119"/>
      <c r="P148" s="119"/>
      <c r="Q148" s="132"/>
      <c r="R148" s="132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61"/>
      <c r="AH148" s="51"/>
      <c r="AI148" s="51"/>
      <c r="AJ148" s="71"/>
      <c r="AK148" s="140"/>
      <c r="AL148" s="55"/>
      <c r="AM148" s="44"/>
      <c r="AN148" s="135"/>
      <c r="AO148" s="204" t="s">
        <v>1218</v>
      </c>
      <c r="AP148" s="44">
        <v>5</v>
      </c>
      <c r="AQ148" s="161" t="s">
        <v>1385</v>
      </c>
      <c r="AR148" s="81">
        <f>ROUND(ROUND(Q140*AD146,0)*$AI$20,0)-AP148</f>
        <v>493</v>
      </c>
      <c r="AS148" s="10"/>
    </row>
    <row r="149" spans="1:45" ht="14.1" x14ac:dyDescent="0.3">
      <c r="A149" s="7">
        <v>71</v>
      </c>
      <c r="B149" s="9" t="s">
        <v>779</v>
      </c>
      <c r="C149" s="6" t="s">
        <v>4223</v>
      </c>
      <c r="D149" s="111"/>
      <c r="E149" s="112"/>
      <c r="F149" s="113"/>
      <c r="G149" s="39"/>
      <c r="H149" s="1"/>
      <c r="I149" s="1"/>
      <c r="J149" s="119"/>
      <c r="K149" s="1"/>
      <c r="L149" s="119"/>
      <c r="M149" s="119"/>
      <c r="N149" s="119"/>
      <c r="O149" s="119"/>
      <c r="P149" s="119"/>
      <c r="Q149" s="132"/>
      <c r="R149" s="132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61"/>
      <c r="AH149" s="51"/>
      <c r="AI149" s="51"/>
      <c r="AJ149" s="71"/>
      <c r="AK149" s="202" t="s">
        <v>1387</v>
      </c>
      <c r="AL149" s="140" t="s">
        <v>1220</v>
      </c>
      <c r="AM149" s="44" t="s">
        <v>1217</v>
      </c>
      <c r="AN149" s="135">
        <v>0.7</v>
      </c>
      <c r="AO149" s="205"/>
      <c r="AP149" s="134"/>
      <c r="AQ149" s="138"/>
      <c r="AR149" s="81">
        <f>ROUND(ROUND(ROUND(Q140*AD146,0)*$AI$20,0)*AN149,0)-AP148</f>
        <v>344</v>
      </c>
      <c r="AS149" s="10"/>
    </row>
    <row r="150" spans="1:45" ht="14.1" x14ac:dyDescent="0.3">
      <c r="A150" s="7">
        <v>71</v>
      </c>
      <c r="B150" s="9" t="s">
        <v>778</v>
      </c>
      <c r="C150" s="6" t="s">
        <v>4222</v>
      </c>
      <c r="D150" s="111"/>
      <c r="E150" s="112"/>
      <c r="F150" s="113"/>
      <c r="G150" s="37"/>
      <c r="H150" s="4"/>
      <c r="I150" s="4"/>
      <c r="J150" s="65"/>
      <c r="K150" s="4"/>
      <c r="L150" s="65"/>
      <c r="M150" s="65"/>
      <c r="N150" s="65"/>
      <c r="O150" s="65"/>
      <c r="P150" s="65"/>
      <c r="Q150" s="23"/>
      <c r="R150" s="23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61"/>
      <c r="AH150" s="51"/>
      <c r="AI150" s="51"/>
      <c r="AJ150" s="71"/>
      <c r="AK150" s="203"/>
      <c r="AL150" s="40" t="s">
        <v>1219</v>
      </c>
      <c r="AM150" s="46" t="s">
        <v>1217</v>
      </c>
      <c r="AN150" s="128">
        <v>0.5</v>
      </c>
      <c r="AO150" s="206"/>
      <c r="AP150" s="127"/>
      <c r="AQ150" s="136"/>
      <c r="AR150" s="81">
        <f>ROUND(ROUND(ROUND(Q140*AD146,0)*$AI$20,0)*AN150,0)-AP148</f>
        <v>244</v>
      </c>
      <c r="AS150" s="10"/>
    </row>
    <row r="151" spans="1:45" ht="14.1" x14ac:dyDescent="0.3">
      <c r="A151" s="7">
        <v>71</v>
      </c>
      <c r="B151" s="9">
        <v>8821</v>
      </c>
      <c r="C151" s="6" t="s">
        <v>4221</v>
      </c>
      <c r="D151" s="106"/>
      <c r="E151" s="107"/>
      <c r="F151" s="108"/>
      <c r="G151" s="42" t="s">
        <v>1285</v>
      </c>
      <c r="H151" s="30"/>
      <c r="I151" s="30"/>
      <c r="J151" s="54"/>
      <c r="K151" s="30"/>
      <c r="L151" s="54"/>
      <c r="M151" s="54"/>
      <c r="N151" s="54"/>
      <c r="O151" s="54"/>
      <c r="P151" s="54"/>
      <c r="Q151" s="45"/>
      <c r="R151" s="45"/>
      <c r="S151" s="30"/>
      <c r="T151" s="30"/>
      <c r="U151" s="42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64"/>
      <c r="AG151" s="63"/>
      <c r="AH151" s="132"/>
      <c r="AI151" s="132"/>
      <c r="AJ151" s="62"/>
      <c r="AK151" s="172"/>
      <c r="AL151" s="45"/>
      <c r="AM151" s="54"/>
      <c r="AN151" s="174"/>
      <c r="AO151" s="174"/>
      <c r="AP151" s="174"/>
      <c r="AQ151" s="173"/>
      <c r="AR151" s="81">
        <f>ROUND(Q152*$AI$20,0)</f>
        <v>506</v>
      </c>
      <c r="AS151" s="10"/>
    </row>
    <row r="152" spans="1:45" ht="14.1" x14ac:dyDescent="0.3">
      <c r="A152" s="7">
        <v>71</v>
      </c>
      <c r="B152" s="9">
        <v>8822</v>
      </c>
      <c r="C152" s="6" t="s">
        <v>4220</v>
      </c>
      <c r="D152" s="106"/>
      <c r="E152" s="107"/>
      <c r="F152" s="108"/>
      <c r="G152" s="39"/>
      <c r="H152" s="1"/>
      <c r="I152" s="1"/>
      <c r="J152" s="119"/>
      <c r="K152" s="1"/>
      <c r="L152" s="119"/>
      <c r="M152" s="119"/>
      <c r="N152" s="119"/>
      <c r="O152" s="119"/>
      <c r="P152" s="119"/>
      <c r="Q152" s="208">
        <f>'26障害児入所施設(基本５）'!$Q$152</f>
        <v>723</v>
      </c>
      <c r="R152" s="208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61"/>
      <c r="AH152" s="51"/>
      <c r="AI152" s="51"/>
      <c r="AJ152" s="71"/>
      <c r="AK152" s="202" t="s">
        <v>1387</v>
      </c>
      <c r="AL152" s="140" t="s">
        <v>1220</v>
      </c>
      <c r="AM152" s="44" t="s">
        <v>1217</v>
      </c>
      <c r="AN152" s="135">
        <v>0.7</v>
      </c>
      <c r="AO152" s="135"/>
      <c r="AP152" s="135"/>
      <c r="AQ152" s="137"/>
      <c r="AR152" s="81">
        <f>ROUND(ROUND(Q152*$AI$20,0)*AN152,0)</f>
        <v>354</v>
      </c>
      <c r="AS152" s="10"/>
    </row>
    <row r="153" spans="1:45" ht="14.1" x14ac:dyDescent="0.3">
      <c r="A153" s="7">
        <v>71</v>
      </c>
      <c r="B153" s="9" t="s">
        <v>777</v>
      </c>
      <c r="C153" s="6" t="s">
        <v>4219</v>
      </c>
      <c r="D153" s="111"/>
      <c r="E153" s="112"/>
      <c r="F153" s="113"/>
      <c r="G153" s="39"/>
      <c r="H153" s="1"/>
      <c r="I153" s="1"/>
      <c r="J153" s="119"/>
      <c r="K153" s="1"/>
      <c r="L153" s="119"/>
      <c r="M153" s="119"/>
      <c r="N153" s="119"/>
      <c r="O153" s="119"/>
      <c r="P153" s="119"/>
      <c r="Q153" s="132"/>
      <c r="R153" s="132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61"/>
      <c r="AH153" s="51"/>
      <c r="AI153" s="51"/>
      <c r="AJ153" s="71"/>
      <c r="AK153" s="203"/>
      <c r="AL153" s="40" t="s">
        <v>1219</v>
      </c>
      <c r="AM153" s="46" t="s">
        <v>1217</v>
      </c>
      <c r="AN153" s="128">
        <v>0.5</v>
      </c>
      <c r="AO153" s="135"/>
      <c r="AP153" s="135"/>
      <c r="AQ153" s="137"/>
      <c r="AR153" s="81">
        <f>ROUND(ROUND(Q152*$AI$20,0)*AN153,0)</f>
        <v>253</v>
      </c>
      <c r="AS153" s="10"/>
    </row>
    <row r="154" spans="1:45" ht="14.1" x14ac:dyDescent="0.3">
      <c r="A154" s="7">
        <v>71</v>
      </c>
      <c r="B154" s="9" t="s">
        <v>776</v>
      </c>
      <c r="C154" s="6" t="s">
        <v>4218</v>
      </c>
      <c r="D154" s="111"/>
      <c r="E154" s="112"/>
      <c r="F154" s="113"/>
      <c r="G154" s="39"/>
      <c r="H154" s="1"/>
      <c r="I154" s="1"/>
      <c r="J154" s="119"/>
      <c r="K154" s="1"/>
      <c r="L154" s="119"/>
      <c r="M154" s="119"/>
      <c r="N154" s="119"/>
      <c r="O154" s="119"/>
      <c r="P154" s="119"/>
      <c r="Q154" s="132"/>
      <c r="R154" s="132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61"/>
      <c r="AH154" s="51"/>
      <c r="AI154" s="51"/>
      <c r="AJ154" s="71"/>
      <c r="AK154" s="140"/>
      <c r="AL154" s="55"/>
      <c r="AM154" s="44"/>
      <c r="AN154" s="135"/>
      <c r="AO154" s="204" t="s">
        <v>1218</v>
      </c>
      <c r="AP154" s="44">
        <v>5</v>
      </c>
      <c r="AQ154" s="161" t="s">
        <v>1385</v>
      </c>
      <c r="AR154" s="81">
        <f>ROUND(Q152*$AI$20,0)-AP154</f>
        <v>501</v>
      </c>
      <c r="AS154" s="10"/>
    </row>
    <row r="155" spans="1:45" ht="14.1" x14ac:dyDescent="0.3">
      <c r="A155" s="7">
        <v>71</v>
      </c>
      <c r="B155" s="9" t="s">
        <v>775</v>
      </c>
      <c r="C155" s="6" t="s">
        <v>4217</v>
      </c>
      <c r="D155" s="111"/>
      <c r="E155" s="112"/>
      <c r="F155" s="113"/>
      <c r="G155" s="39"/>
      <c r="H155" s="1"/>
      <c r="I155" s="1"/>
      <c r="J155" s="119"/>
      <c r="K155" s="1"/>
      <c r="L155" s="119"/>
      <c r="M155" s="119"/>
      <c r="N155" s="119"/>
      <c r="O155" s="119"/>
      <c r="P155" s="119"/>
      <c r="Q155" s="132"/>
      <c r="R155" s="132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61"/>
      <c r="AH155" s="51"/>
      <c r="AI155" s="51"/>
      <c r="AJ155" s="71"/>
      <c r="AK155" s="202" t="s">
        <v>1387</v>
      </c>
      <c r="AL155" s="140" t="s">
        <v>1220</v>
      </c>
      <c r="AM155" s="44" t="s">
        <v>1217</v>
      </c>
      <c r="AN155" s="135">
        <v>0.7</v>
      </c>
      <c r="AO155" s="205"/>
      <c r="AP155" s="134"/>
      <c r="AQ155" s="138"/>
      <c r="AR155" s="81">
        <f>ROUND(ROUND(Q152*$AI$20,0)*AN155,0)-AP154</f>
        <v>349</v>
      </c>
      <c r="AS155" s="10"/>
    </row>
    <row r="156" spans="1:45" ht="14.1" x14ac:dyDescent="0.3">
      <c r="A156" s="7">
        <v>71</v>
      </c>
      <c r="B156" s="9" t="s">
        <v>774</v>
      </c>
      <c r="C156" s="6" t="s">
        <v>4216</v>
      </c>
      <c r="D156" s="111"/>
      <c r="E156" s="112"/>
      <c r="F156" s="113"/>
      <c r="G156" s="39"/>
      <c r="H156" s="1"/>
      <c r="I156" s="1"/>
      <c r="J156" s="119"/>
      <c r="K156" s="1"/>
      <c r="L156" s="119"/>
      <c r="M156" s="119"/>
      <c r="N156" s="119"/>
      <c r="O156" s="119"/>
      <c r="P156" s="119"/>
      <c r="Q156" s="132"/>
      <c r="R156" s="132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61"/>
      <c r="AH156" s="51"/>
      <c r="AI156" s="51"/>
      <c r="AJ156" s="71"/>
      <c r="AK156" s="203"/>
      <c r="AL156" s="40" t="s">
        <v>1219</v>
      </c>
      <c r="AM156" s="46" t="s">
        <v>1217</v>
      </c>
      <c r="AN156" s="128">
        <v>0.5</v>
      </c>
      <c r="AO156" s="206"/>
      <c r="AP156" s="127"/>
      <c r="AQ156" s="136"/>
      <c r="AR156" s="81">
        <f>ROUND(ROUND(Q152*$AI$20,0)*AN156,0)-AP154</f>
        <v>248</v>
      </c>
      <c r="AS156" s="10"/>
    </row>
    <row r="157" spans="1:45" ht="14.1" x14ac:dyDescent="0.3">
      <c r="A157" s="7">
        <v>71</v>
      </c>
      <c r="B157" s="9">
        <v>8823</v>
      </c>
      <c r="C157" s="6" t="s">
        <v>4215</v>
      </c>
      <c r="D157" s="106"/>
      <c r="E157" s="107"/>
      <c r="F157" s="108"/>
      <c r="G157" s="39"/>
      <c r="H157" s="1"/>
      <c r="I157" s="1"/>
      <c r="J157" s="119"/>
      <c r="K157" s="1"/>
      <c r="L157" s="119"/>
      <c r="M157" s="119"/>
      <c r="N157" s="119"/>
      <c r="O157" s="119"/>
      <c r="P157" s="119"/>
      <c r="Q157" s="132"/>
      <c r="R157" s="132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61"/>
      <c r="AH157" s="51"/>
      <c r="AI157" s="51"/>
      <c r="AJ157" s="71"/>
      <c r="AK157" s="140"/>
      <c r="AL157" s="55"/>
      <c r="AM157" s="44"/>
      <c r="AN157" s="135"/>
      <c r="AO157" s="135"/>
      <c r="AP157" s="135"/>
      <c r="AQ157" s="137"/>
      <c r="AR157" s="81">
        <f>ROUND(ROUND(Q152*AD158,0)*$AI$20,0)</f>
        <v>489</v>
      </c>
      <c r="AS157" s="10"/>
    </row>
    <row r="158" spans="1:45" ht="14.1" x14ac:dyDescent="0.3">
      <c r="A158" s="7">
        <v>71</v>
      </c>
      <c r="B158" s="9">
        <v>8824</v>
      </c>
      <c r="C158" s="6" t="s">
        <v>4214</v>
      </c>
      <c r="D158" s="106"/>
      <c r="E158" s="107"/>
      <c r="F158" s="108"/>
      <c r="G158" s="39"/>
      <c r="H158" s="1"/>
      <c r="I158" s="1"/>
      <c r="J158" s="119"/>
      <c r="K158" s="1"/>
      <c r="L158" s="119"/>
      <c r="M158" s="119"/>
      <c r="N158" s="119"/>
      <c r="O158" s="119"/>
      <c r="P158" s="119"/>
      <c r="Q158" s="132"/>
      <c r="R158" s="132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61"/>
      <c r="AH158" s="51"/>
      <c r="AI158" s="51"/>
      <c r="AJ158" s="71"/>
      <c r="AK158" s="202" t="s">
        <v>1387</v>
      </c>
      <c r="AL158" s="140" t="s">
        <v>1220</v>
      </c>
      <c r="AM158" s="44" t="s">
        <v>1217</v>
      </c>
      <c r="AN158" s="135">
        <v>0.7</v>
      </c>
      <c r="AO158" s="135"/>
      <c r="AP158" s="135"/>
      <c r="AQ158" s="137"/>
      <c r="AR158" s="81">
        <f>ROUND(ROUND(ROUND(Q152*AD158:AD158,0)*$AI$20,0)*AN158,0)</f>
        <v>342</v>
      </c>
      <c r="AS158" s="10"/>
    </row>
    <row r="159" spans="1:45" ht="14.1" x14ac:dyDescent="0.3">
      <c r="A159" s="7">
        <v>71</v>
      </c>
      <c r="B159" s="9" t="s">
        <v>773</v>
      </c>
      <c r="C159" s="6" t="s">
        <v>4213</v>
      </c>
      <c r="D159" s="111"/>
      <c r="E159" s="112"/>
      <c r="F159" s="113"/>
      <c r="G159" s="39"/>
      <c r="H159" s="1"/>
      <c r="I159" s="1"/>
      <c r="J159" s="119"/>
      <c r="K159" s="1"/>
      <c r="L159" s="119"/>
      <c r="M159" s="119"/>
      <c r="N159" s="119"/>
      <c r="O159" s="119"/>
      <c r="P159" s="119"/>
      <c r="Q159" s="132"/>
      <c r="R159" s="132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61"/>
      <c r="AH159" s="51"/>
      <c r="AI159" s="51"/>
      <c r="AJ159" s="71"/>
      <c r="AK159" s="203"/>
      <c r="AL159" s="40" t="s">
        <v>1219</v>
      </c>
      <c r="AM159" s="46" t="s">
        <v>1217</v>
      </c>
      <c r="AN159" s="128">
        <v>0.5</v>
      </c>
      <c r="AO159" s="135"/>
      <c r="AP159" s="135"/>
      <c r="AQ159" s="137"/>
      <c r="AR159" s="81">
        <f>ROUND(ROUND(ROUND(Q152*AD158,0)*$AI$20,0)*AN159,0)</f>
        <v>245</v>
      </c>
      <c r="AS159" s="10"/>
    </row>
    <row r="160" spans="1:45" ht="14.1" x14ac:dyDescent="0.3">
      <c r="A160" s="7">
        <v>71</v>
      </c>
      <c r="B160" s="9" t="s">
        <v>772</v>
      </c>
      <c r="C160" s="6" t="s">
        <v>4212</v>
      </c>
      <c r="D160" s="111"/>
      <c r="E160" s="112"/>
      <c r="F160" s="113"/>
      <c r="G160" s="39"/>
      <c r="H160" s="1"/>
      <c r="I160" s="1"/>
      <c r="J160" s="119"/>
      <c r="K160" s="1"/>
      <c r="L160" s="119"/>
      <c r="M160" s="119"/>
      <c r="N160" s="119"/>
      <c r="O160" s="119"/>
      <c r="P160" s="119"/>
      <c r="Q160" s="132"/>
      <c r="R160" s="132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61"/>
      <c r="AH160" s="51"/>
      <c r="AI160" s="51"/>
      <c r="AJ160" s="71"/>
      <c r="AK160" s="140"/>
      <c r="AL160" s="55"/>
      <c r="AM160" s="44"/>
      <c r="AN160" s="135"/>
      <c r="AO160" s="204" t="s">
        <v>1218</v>
      </c>
      <c r="AP160" s="44">
        <v>5</v>
      </c>
      <c r="AQ160" s="161" t="s">
        <v>1385</v>
      </c>
      <c r="AR160" s="81">
        <f>ROUND(ROUND(Q152*AD158,0)*$AI$20,0)-AP160</f>
        <v>484</v>
      </c>
      <c r="AS160" s="10"/>
    </row>
    <row r="161" spans="1:45" ht="14.1" x14ac:dyDescent="0.3">
      <c r="A161" s="7">
        <v>71</v>
      </c>
      <c r="B161" s="9" t="s">
        <v>771</v>
      </c>
      <c r="C161" s="6" t="s">
        <v>4211</v>
      </c>
      <c r="D161" s="111"/>
      <c r="E161" s="112"/>
      <c r="F161" s="113"/>
      <c r="G161" s="39"/>
      <c r="H161" s="1"/>
      <c r="I161" s="1"/>
      <c r="J161" s="119"/>
      <c r="K161" s="1"/>
      <c r="L161" s="119"/>
      <c r="M161" s="119"/>
      <c r="N161" s="119"/>
      <c r="O161" s="119"/>
      <c r="P161" s="119"/>
      <c r="Q161" s="132"/>
      <c r="R161" s="132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61"/>
      <c r="AH161" s="51"/>
      <c r="AI161" s="51"/>
      <c r="AJ161" s="71"/>
      <c r="AK161" s="202" t="s">
        <v>1387</v>
      </c>
      <c r="AL161" s="140" t="s">
        <v>1220</v>
      </c>
      <c r="AM161" s="44" t="s">
        <v>1217</v>
      </c>
      <c r="AN161" s="135">
        <v>0.7</v>
      </c>
      <c r="AO161" s="205"/>
      <c r="AP161" s="134"/>
      <c r="AQ161" s="138"/>
      <c r="AR161" s="81">
        <f>ROUND(ROUND(ROUND(Q152*AD158,0)*$AI$20,0)*AN161,0)-AP160</f>
        <v>337</v>
      </c>
      <c r="AS161" s="10"/>
    </row>
    <row r="162" spans="1:45" ht="14.1" x14ac:dyDescent="0.3">
      <c r="A162" s="7">
        <v>71</v>
      </c>
      <c r="B162" s="9" t="s">
        <v>770</v>
      </c>
      <c r="C162" s="6" t="s">
        <v>4210</v>
      </c>
      <c r="D162" s="111"/>
      <c r="E162" s="112"/>
      <c r="F162" s="113"/>
      <c r="G162" s="37"/>
      <c r="H162" s="4"/>
      <c r="I162" s="4"/>
      <c r="J162" s="65"/>
      <c r="K162" s="4"/>
      <c r="L162" s="65"/>
      <c r="M162" s="65"/>
      <c r="N162" s="65"/>
      <c r="O162" s="65"/>
      <c r="P162" s="65"/>
      <c r="Q162" s="23"/>
      <c r="R162" s="23"/>
      <c r="S162" s="4"/>
      <c r="T162" s="17"/>
      <c r="U162" s="3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139"/>
      <c r="AG162" s="61"/>
      <c r="AH162" s="51"/>
      <c r="AI162" s="51"/>
      <c r="AJ162" s="71"/>
      <c r="AK162" s="203"/>
      <c r="AL162" s="40" t="s">
        <v>1219</v>
      </c>
      <c r="AM162" s="46" t="s">
        <v>1217</v>
      </c>
      <c r="AN162" s="128">
        <v>0.5</v>
      </c>
      <c r="AO162" s="206"/>
      <c r="AP162" s="127"/>
      <c r="AQ162" s="136"/>
      <c r="AR162" s="81">
        <f>ROUND(ROUND(ROUND(Q152*AD158,0)*$AI$20,0)*AN162,0)-AP160</f>
        <v>240</v>
      </c>
      <c r="AS162" s="10"/>
    </row>
    <row r="163" spans="1:45" ht="14.1" x14ac:dyDescent="0.3">
      <c r="A163" s="7">
        <v>71</v>
      </c>
      <c r="B163" s="9">
        <v>8831</v>
      </c>
      <c r="C163" s="6" t="s">
        <v>4209</v>
      </c>
      <c r="D163" s="106"/>
      <c r="E163" s="107"/>
      <c r="F163" s="108"/>
      <c r="G163" s="42" t="s">
        <v>1284</v>
      </c>
      <c r="H163" s="30"/>
      <c r="I163" s="30"/>
      <c r="J163" s="54"/>
      <c r="K163" s="30"/>
      <c r="L163" s="54"/>
      <c r="M163" s="54"/>
      <c r="N163" s="54"/>
      <c r="O163" s="54"/>
      <c r="P163" s="54"/>
      <c r="Q163" s="45"/>
      <c r="R163" s="45"/>
      <c r="S163" s="30"/>
      <c r="T163" s="30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63"/>
      <c r="AH163" s="132"/>
      <c r="AI163" s="132"/>
      <c r="AJ163" s="62"/>
      <c r="AK163" s="172"/>
      <c r="AL163" s="45"/>
      <c r="AM163" s="54"/>
      <c r="AN163" s="174"/>
      <c r="AO163" s="174"/>
      <c r="AP163" s="174"/>
      <c r="AQ163" s="173"/>
      <c r="AR163" s="81">
        <f>ROUND(Q164*$AI$20,0)</f>
        <v>495</v>
      </c>
      <c r="AS163" s="10"/>
    </row>
    <row r="164" spans="1:45" ht="14.1" x14ac:dyDescent="0.3">
      <c r="A164" s="7">
        <v>71</v>
      </c>
      <c r="B164" s="9">
        <v>8832</v>
      </c>
      <c r="C164" s="6" t="s">
        <v>4208</v>
      </c>
      <c r="D164" s="106"/>
      <c r="E164" s="107"/>
      <c r="F164" s="108"/>
      <c r="G164" s="39"/>
      <c r="H164" s="1"/>
      <c r="I164" s="1"/>
      <c r="J164" s="119"/>
      <c r="K164" s="1"/>
      <c r="L164" s="119"/>
      <c r="M164" s="119"/>
      <c r="N164" s="119"/>
      <c r="O164" s="119"/>
      <c r="P164" s="119"/>
      <c r="Q164" s="208">
        <f>'26障害児入所施設(基本５）'!$Q$164</f>
        <v>707</v>
      </c>
      <c r="R164" s="208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61"/>
      <c r="AH164" s="51"/>
      <c r="AI164" s="51"/>
      <c r="AJ164" s="71"/>
      <c r="AK164" s="202" t="s">
        <v>1387</v>
      </c>
      <c r="AL164" s="140" t="s">
        <v>1223</v>
      </c>
      <c r="AM164" s="44" t="s">
        <v>1225</v>
      </c>
      <c r="AN164" s="135">
        <v>0.7</v>
      </c>
      <c r="AO164" s="135"/>
      <c r="AP164" s="135"/>
      <c r="AQ164" s="137"/>
      <c r="AR164" s="81">
        <f>ROUND(ROUND(Q164*$AI$20,0)*AN164,0)</f>
        <v>347</v>
      </c>
      <c r="AS164" s="10"/>
    </row>
    <row r="165" spans="1:45" ht="14.1" x14ac:dyDescent="0.3">
      <c r="A165" s="7">
        <v>71</v>
      </c>
      <c r="B165" s="9" t="s">
        <v>769</v>
      </c>
      <c r="C165" s="6" t="s">
        <v>4207</v>
      </c>
      <c r="D165" s="111"/>
      <c r="E165" s="112"/>
      <c r="F165" s="113"/>
      <c r="G165" s="39"/>
      <c r="H165" s="1"/>
      <c r="I165" s="1"/>
      <c r="J165" s="119"/>
      <c r="K165" s="1"/>
      <c r="L165" s="119"/>
      <c r="M165" s="119"/>
      <c r="N165" s="119"/>
      <c r="O165" s="119"/>
      <c r="P165" s="119"/>
      <c r="Q165" s="132"/>
      <c r="R165" s="132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61"/>
      <c r="AH165" s="51"/>
      <c r="AI165" s="51"/>
      <c r="AJ165" s="71"/>
      <c r="AK165" s="203"/>
      <c r="AL165" s="40" t="s">
        <v>1222</v>
      </c>
      <c r="AM165" s="46" t="s">
        <v>1225</v>
      </c>
      <c r="AN165" s="128">
        <v>0.5</v>
      </c>
      <c r="AO165" s="135"/>
      <c r="AP165" s="135"/>
      <c r="AQ165" s="137"/>
      <c r="AR165" s="81">
        <f>ROUND(ROUND(Q164*$AI$20,0)*AN165,0)</f>
        <v>248</v>
      </c>
      <c r="AS165" s="10"/>
    </row>
    <row r="166" spans="1:45" ht="14.1" x14ac:dyDescent="0.3">
      <c r="A166" s="7">
        <v>71</v>
      </c>
      <c r="B166" s="9" t="s">
        <v>768</v>
      </c>
      <c r="C166" s="6" t="s">
        <v>4206</v>
      </c>
      <c r="D166" s="111"/>
      <c r="E166" s="112"/>
      <c r="F166" s="113"/>
      <c r="G166" s="39"/>
      <c r="H166" s="1"/>
      <c r="I166" s="1"/>
      <c r="J166" s="119"/>
      <c r="K166" s="1"/>
      <c r="L166" s="119"/>
      <c r="M166" s="119"/>
      <c r="N166" s="119"/>
      <c r="O166" s="119"/>
      <c r="P166" s="119"/>
      <c r="Q166" s="132"/>
      <c r="R166" s="132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61"/>
      <c r="AH166" s="51"/>
      <c r="AI166" s="51"/>
      <c r="AJ166" s="71"/>
      <c r="AK166" s="140"/>
      <c r="AL166" s="55"/>
      <c r="AM166" s="44"/>
      <c r="AN166" s="135"/>
      <c r="AO166" s="204" t="s">
        <v>1218</v>
      </c>
      <c r="AP166" s="44">
        <v>5</v>
      </c>
      <c r="AQ166" s="161" t="s">
        <v>1385</v>
      </c>
      <c r="AR166" s="81">
        <f>ROUND(Q164*$AI$20,0)-AP166</f>
        <v>490</v>
      </c>
      <c r="AS166" s="10"/>
    </row>
    <row r="167" spans="1:45" ht="14.1" x14ac:dyDescent="0.3">
      <c r="A167" s="7">
        <v>71</v>
      </c>
      <c r="B167" s="9" t="s">
        <v>767</v>
      </c>
      <c r="C167" s="6" t="s">
        <v>4205</v>
      </c>
      <c r="D167" s="111"/>
      <c r="E167" s="112"/>
      <c r="F167" s="113"/>
      <c r="G167" s="39"/>
      <c r="H167" s="1"/>
      <c r="I167" s="1"/>
      <c r="J167" s="119"/>
      <c r="K167" s="1"/>
      <c r="L167" s="119"/>
      <c r="M167" s="119"/>
      <c r="N167" s="119"/>
      <c r="O167" s="119"/>
      <c r="P167" s="119"/>
      <c r="Q167" s="132"/>
      <c r="R167" s="132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61"/>
      <c r="AH167" s="51"/>
      <c r="AI167" s="51"/>
      <c r="AJ167" s="71"/>
      <c r="AK167" s="202" t="s">
        <v>1387</v>
      </c>
      <c r="AL167" s="140" t="s">
        <v>1223</v>
      </c>
      <c r="AM167" s="44" t="s">
        <v>1225</v>
      </c>
      <c r="AN167" s="135">
        <v>0.7</v>
      </c>
      <c r="AO167" s="205"/>
      <c r="AP167" s="134"/>
      <c r="AQ167" s="138"/>
      <c r="AR167" s="81">
        <f>ROUND(ROUND(Q164*$AI$20,0)*AN167,0)-AP166</f>
        <v>342</v>
      </c>
      <c r="AS167" s="10"/>
    </row>
    <row r="168" spans="1:45" ht="14.1" x14ac:dyDescent="0.3">
      <c r="A168" s="7">
        <v>71</v>
      </c>
      <c r="B168" s="9" t="s">
        <v>766</v>
      </c>
      <c r="C168" s="6" t="s">
        <v>4204</v>
      </c>
      <c r="D168" s="111"/>
      <c r="E168" s="112"/>
      <c r="F168" s="113"/>
      <c r="G168" s="39"/>
      <c r="H168" s="1"/>
      <c r="I168" s="1"/>
      <c r="J168" s="119"/>
      <c r="K168" s="1"/>
      <c r="L168" s="119"/>
      <c r="M168" s="119"/>
      <c r="N168" s="119"/>
      <c r="O168" s="119"/>
      <c r="P168" s="119"/>
      <c r="Q168" s="132"/>
      <c r="R168" s="132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61"/>
      <c r="AH168" s="51"/>
      <c r="AI168" s="51"/>
      <c r="AJ168" s="71"/>
      <c r="AK168" s="203"/>
      <c r="AL168" s="40" t="s">
        <v>1222</v>
      </c>
      <c r="AM168" s="46" t="s">
        <v>1225</v>
      </c>
      <c r="AN168" s="128">
        <v>0.5</v>
      </c>
      <c r="AO168" s="206"/>
      <c r="AP168" s="127"/>
      <c r="AQ168" s="136"/>
      <c r="AR168" s="81">
        <f>ROUND(ROUND(Q164*$AI$20,0)*AN168,0)-AP166</f>
        <v>243</v>
      </c>
      <c r="AS168" s="10"/>
    </row>
    <row r="169" spans="1:45" ht="14.1" x14ac:dyDescent="0.3">
      <c r="A169" s="7">
        <v>71</v>
      </c>
      <c r="B169" s="9">
        <v>8833</v>
      </c>
      <c r="C169" s="6" t="s">
        <v>4203</v>
      </c>
      <c r="D169" s="106"/>
      <c r="E169" s="107"/>
      <c r="F169" s="108"/>
      <c r="G169" s="39"/>
      <c r="H169" s="1"/>
      <c r="I169" s="1"/>
      <c r="J169" s="119"/>
      <c r="K169" s="1"/>
      <c r="L169" s="119"/>
      <c r="M169" s="119"/>
      <c r="N169" s="119"/>
      <c r="O169" s="119"/>
      <c r="P169" s="119"/>
      <c r="Q169" s="132"/>
      <c r="R169" s="132"/>
      <c r="S169" s="1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61"/>
      <c r="AH169" s="51"/>
      <c r="AI169" s="51"/>
      <c r="AJ169" s="71"/>
      <c r="AK169" s="140"/>
      <c r="AL169" s="55"/>
      <c r="AM169" s="44"/>
      <c r="AN169" s="135"/>
      <c r="AO169" s="135"/>
      <c r="AP169" s="135"/>
      <c r="AQ169" s="137"/>
      <c r="AR169" s="81">
        <f>ROUND(ROUND(Q164*AD170,0)*$AI$20,0)</f>
        <v>477</v>
      </c>
      <c r="AS169" s="10"/>
    </row>
    <row r="170" spans="1:45" ht="14.1" x14ac:dyDescent="0.3">
      <c r="A170" s="7">
        <v>71</v>
      </c>
      <c r="B170" s="9">
        <v>8834</v>
      </c>
      <c r="C170" s="6" t="s">
        <v>4202</v>
      </c>
      <c r="D170" s="106"/>
      <c r="E170" s="107"/>
      <c r="F170" s="108"/>
      <c r="G170" s="39"/>
      <c r="H170" s="1"/>
      <c r="I170" s="1"/>
      <c r="J170" s="119"/>
      <c r="K170" s="1"/>
      <c r="L170" s="119"/>
      <c r="M170" s="119"/>
      <c r="N170" s="119"/>
      <c r="O170" s="119"/>
      <c r="P170" s="119"/>
      <c r="Q170" s="132"/>
      <c r="R170" s="132"/>
      <c r="S170" s="1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1225</v>
      </c>
      <c r="AD170" s="207">
        <v>0.96499999999999997</v>
      </c>
      <c r="AE170" s="207"/>
      <c r="AF170" s="71"/>
      <c r="AG170" s="61"/>
      <c r="AH170" s="51"/>
      <c r="AI170" s="51"/>
      <c r="AJ170" s="71"/>
      <c r="AK170" s="202" t="s">
        <v>1387</v>
      </c>
      <c r="AL170" s="140" t="s">
        <v>1223</v>
      </c>
      <c r="AM170" s="44" t="s">
        <v>1225</v>
      </c>
      <c r="AN170" s="135">
        <v>0.7</v>
      </c>
      <c r="AO170" s="135"/>
      <c r="AP170" s="135"/>
      <c r="AQ170" s="137"/>
      <c r="AR170" s="81">
        <f>ROUND(ROUND(ROUND(Q164*AD170:AD170,0)*$AI$20,0)*AN170,0)</f>
        <v>334</v>
      </c>
      <c r="AS170" s="10"/>
    </row>
    <row r="171" spans="1:45" ht="14.1" x14ac:dyDescent="0.3">
      <c r="A171" s="7">
        <v>71</v>
      </c>
      <c r="B171" s="9" t="s">
        <v>765</v>
      </c>
      <c r="C171" s="6" t="s">
        <v>4201</v>
      </c>
      <c r="D171" s="111"/>
      <c r="E171" s="112"/>
      <c r="F171" s="113"/>
      <c r="G171" s="39"/>
      <c r="H171" s="1"/>
      <c r="I171" s="1"/>
      <c r="J171" s="119"/>
      <c r="K171" s="1"/>
      <c r="L171" s="119"/>
      <c r="M171" s="119"/>
      <c r="N171" s="119"/>
      <c r="O171" s="119"/>
      <c r="P171" s="119"/>
      <c r="Q171" s="132"/>
      <c r="R171" s="132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61"/>
      <c r="AH171" s="51"/>
      <c r="AI171" s="51"/>
      <c r="AJ171" s="71"/>
      <c r="AK171" s="203"/>
      <c r="AL171" s="40" t="s">
        <v>1222</v>
      </c>
      <c r="AM171" s="46" t="s">
        <v>1225</v>
      </c>
      <c r="AN171" s="128">
        <v>0.5</v>
      </c>
      <c r="AO171" s="135"/>
      <c r="AP171" s="135"/>
      <c r="AQ171" s="137"/>
      <c r="AR171" s="81">
        <f>ROUND(ROUND(ROUND(Q164*AD170,0)*$AI$20,0)*AN171,0)</f>
        <v>239</v>
      </c>
      <c r="AS171" s="10"/>
    </row>
    <row r="172" spans="1:45" ht="14.1" x14ac:dyDescent="0.3">
      <c r="A172" s="7">
        <v>71</v>
      </c>
      <c r="B172" s="9" t="s">
        <v>764</v>
      </c>
      <c r="C172" s="6" t="s">
        <v>4200</v>
      </c>
      <c r="D172" s="111"/>
      <c r="E172" s="112"/>
      <c r="F172" s="113"/>
      <c r="G172" s="39"/>
      <c r="H172" s="1"/>
      <c r="I172" s="1"/>
      <c r="J172" s="119"/>
      <c r="K172" s="1"/>
      <c r="L172" s="119"/>
      <c r="M172" s="119"/>
      <c r="N172" s="119"/>
      <c r="O172" s="119"/>
      <c r="P172" s="119"/>
      <c r="Q172" s="132"/>
      <c r="R172" s="132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61"/>
      <c r="AH172" s="51"/>
      <c r="AI172" s="51"/>
      <c r="AJ172" s="71"/>
      <c r="AK172" s="140"/>
      <c r="AL172" s="55"/>
      <c r="AM172" s="44"/>
      <c r="AN172" s="135"/>
      <c r="AO172" s="204" t="s">
        <v>1218</v>
      </c>
      <c r="AP172" s="44">
        <v>5</v>
      </c>
      <c r="AQ172" s="161" t="s">
        <v>1385</v>
      </c>
      <c r="AR172" s="81">
        <f>ROUND(ROUND(Q164*AD170,0)*$AI$20,0)-AP172</f>
        <v>472</v>
      </c>
      <c r="AS172" s="10"/>
    </row>
    <row r="173" spans="1:45" ht="14.1" x14ac:dyDescent="0.3">
      <c r="A173" s="7">
        <v>71</v>
      </c>
      <c r="B173" s="9" t="s">
        <v>763</v>
      </c>
      <c r="C173" s="6" t="s">
        <v>4199</v>
      </c>
      <c r="D173" s="111"/>
      <c r="E173" s="112"/>
      <c r="F173" s="113"/>
      <c r="G173" s="39"/>
      <c r="H173" s="1"/>
      <c r="I173" s="1"/>
      <c r="J173" s="119"/>
      <c r="K173" s="1"/>
      <c r="L173" s="119"/>
      <c r="M173" s="119"/>
      <c r="N173" s="119"/>
      <c r="O173" s="119"/>
      <c r="P173" s="119"/>
      <c r="Q173" s="132"/>
      <c r="R173" s="132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61"/>
      <c r="AH173" s="51"/>
      <c r="AI173" s="51"/>
      <c r="AJ173" s="71"/>
      <c r="AK173" s="202" t="s">
        <v>1387</v>
      </c>
      <c r="AL173" s="140" t="s">
        <v>1223</v>
      </c>
      <c r="AM173" s="44" t="s">
        <v>1225</v>
      </c>
      <c r="AN173" s="135">
        <v>0.7</v>
      </c>
      <c r="AO173" s="205"/>
      <c r="AP173" s="134"/>
      <c r="AQ173" s="138"/>
      <c r="AR173" s="81">
        <f>ROUND(ROUND(ROUND(Q164*AD170,0)*$AI$20,0)*AN173,0)-AP172</f>
        <v>329</v>
      </c>
      <c r="AS173" s="10"/>
    </row>
    <row r="174" spans="1:45" ht="14.1" x14ac:dyDescent="0.3">
      <c r="A174" s="7">
        <v>71</v>
      </c>
      <c r="B174" s="9" t="s">
        <v>762</v>
      </c>
      <c r="C174" s="6" t="s">
        <v>4198</v>
      </c>
      <c r="D174" s="114"/>
      <c r="E174" s="115"/>
      <c r="F174" s="116"/>
      <c r="G174" s="37"/>
      <c r="H174" s="4"/>
      <c r="I174" s="4"/>
      <c r="J174" s="65"/>
      <c r="K174" s="4"/>
      <c r="L174" s="65"/>
      <c r="M174" s="65"/>
      <c r="N174" s="65"/>
      <c r="O174" s="65"/>
      <c r="P174" s="65"/>
      <c r="Q174" s="23"/>
      <c r="R174" s="23"/>
      <c r="S174" s="4"/>
      <c r="T174" s="17"/>
      <c r="U174" s="3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139"/>
      <c r="AG174" s="14"/>
      <c r="AH174" s="8"/>
      <c r="AI174" s="8"/>
      <c r="AJ174" s="139"/>
      <c r="AK174" s="203"/>
      <c r="AL174" s="40" t="s">
        <v>1222</v>
      </c>
      <c r="AM174" s="46" t="s">
        <v>1225</v>
      </c>
      <c r="AN174" s="128">
        <v>0.5</v>
      </c>
      <c r="AO174" s="206"/>
      <c r="AP174" s="127"/>
      <c r="AQ174" s="136"/>
      <c r="AR174" s="90">
        <f>ROUND(ROUND(ROUND(Q164*AD170,0)*$AI$20,0)*AN174,0)-AP172</f>
        <v>234</v>
      </c>
      <c r="AS174" s="12"/>
    </row>
  </sheetData>
  <mergeCells count="121">
    <mergeCell ref="Q152:R152"/>
    <mergeCell ref="AK152:AK153"/>
    <mergeCell ref="AO154:AO156"/>
    <mergeCell ref="AK155:AK156"/>
    <mergeCell ref="AD158:AE158"/>
    <mergeCell ref="AK158:AK159"/>
    <mergeCell ref="AO160:AO162"/>
    <mergeCell ref="AK161:AK162"/>
    <mergeCell ref="AO172:AO174"/>
    <mergeCell ref="AK173:AK174"/>
    <mergeCell ref="Q164:R164"/>
    <mergeCell ref="AK164:AK165"/>
    <mergeCell ref="AO166:AO168"/>
    <mergeCell ref="AK167:AK168"/>
    <mergeCell ref="AD170:AE170"/>
    <mergeCell ref="AK170:AK171"/>
    <mergeCell ref="AO136:AO138"/>
    <mergeCell ref="AK137:AK138"/>
    <mergeCell ref="Q140:R140"/>
    <mergeCell ref="AK140:AK141"/>
    <mergeCell ref="AO142:AO144"/>
    <mergeCell ref="AK143:AK144"/>
    <mergeCell ref="AD146:AE146"/>
    <mergeCell ref="AK146:AK147"/>
    <mergeCell ref="AO148:AO150"/>
    <mergeCell ref="AK149:AK150"/>
    <mergeCell ref="Q116:R116"/>
    <mergeCell ref="AK116:AK117"/>
    <mergeCell ref="AO118:AO120"/>
    <mergeCell ref="AK119:AK120"/>
    <mergeCell ref="AD122:AE122"/>
    <mergeCell ref="AK122:AK123"/>
    <mergeCell ref="AO124:AO126"/>
    <mergeCell ref="AK125:AK126"/>
    <mergeCell ref="D127:F134"/>
    <mergeCell ref="Q128:R128"/>
    <mergeCell ref="AK128:AK129"/>
    <mergeCell ref="AO130:AO132"/>
    <mergeCell ref="AK131:AK132"/>
    <mergeCell ref="AD134:AE134"/>
    <mergeCell ref="AK134:AK135"/>
    <mergeCell ref="G103:J109"/>
    <mergeCell ref="Q104:R104"/>
    <mergeCell ref="AK104:AK105"/>
    <mergeCell ref="AO106:AO108"/>
    <mergeCell ref="AK107:AK108"/>
    <mergeCell ref="AD110:AE110"/>
    <mergeCell ref="AK110:AK111"/>
    <mergeCell ref="AO112:AO114"/>
    <mergeCell ref="AK113:AK114"/>
    <mergeCell ref="AO88:AO90"/>
    <mergeCell ref="AK89:AK90"/>
    <mergeCell ref="Q92:R92"/>
    <mergeCell ref="AK92:AK93"/>
    <mergeCell ref="AO94:AO96"/>
    <mergeCell ref="AK95:AK96"/>
    <mergeCell ref="AD98:AE98"/>
    <mergeCell ref="AK98:AK99"/>
    <mergeCell ref="AO100:AO102"/>
    <mergeCell ref="AK101:AK102"/>
    <mergeCell ref="AO76:AO78"/>
    <mergeCell ref="AK77:AK78"/>
    <mergeCell ref="G79:J85"/>
    <mergeCell ref="Q80:R80"/>
    <mergeCell ref="AK80:AK81"/>
    <mergeCell ref="AO82:AO84"/>
    <mergeCell ref="AK83:AK84"/>
    <mergeCell ref="AD86:AE86"/>
    <mergeCell ref="AK86:AK87"/>
    <mergeCell ref="AD62:AE62"/>
    <mergeCell ref="AK62:AK63"/>
    <mergeCell ref="AO64:AO66"/>
    <mergeCell ref="AK65:AK66"/>
    <mergeCell ref="Q68:R68"/>
    <mergeCell ref="AK68:AK69"/>
    <mergeCell ref="AO70:AO72"/>
    <mergeCell ref="AK71:AK72"/>
    <mergeCell ref="AD74:AE74"/>
    <mergeCell ref="AK74:AK75"/>
    <mergeCell ref="Q44:R44"/>
    <mergeCell ref="AK44:AK45"/>
    <mergeCell ref="AO46:AO48"/>
    <mergeCell ref="AK47:AK48"/>
    <mergeCell ref="AD50:AE50"/>
    <mergeCell ref="AK50:AK51"/>
    <mergeCell ref="AO52:AO54"/>
    <mergeCell ref="AK53:AK54"/>
    <mergeCell ref="G55:J61"/>
    <mergeCell ref="Q56:R56"/>
    <mergeCell ref="AK56:AK57"/>
    <mergeCell ref="AO58:AO60"/>
    <mergeCell ref="AK59:AK60"/>
    <mergeCell ref="G31:J37"/>
    <mergeCell ref="Q32:R32"/>
    <mergeCell ref="AK32:AK33"/>
    <mergeCell ref="AO34:AO36"/>
    <mergeCell ref="AK35:AK36"/>
    <mergeCell ref="AD38:AE38"/>
    <mergeCell ref="AK38:AK39"/>
    <mergeCell ref="AO40:AO42"/>
    <mergeCell ref="AK41:AK42"/>
    <mergeCell ref="Q20:R20"/>
    <mergeCell ref="AI20:AJ20"/>
    <mergeCell ref="AK20:AK21"/>
    <mergeCell ref="AO22:AO24"/>
    <mergeCell ref="AK23:AK24"/>
    <mergeCell ref="AD26:AE26"/>
    <mergeCell ref="AK26:AK27"/>
    <mergeCell ref="AO28:AO30"/>
    <mergeCell ref="AK29:AK30"/>
    <mergeCell ref="D7:F13"/>
    <mergeCell ref="G7:J13"/>
    <mergeCell ref="Q8:R8"/>
    <mergeCell ref="AG8:AJ19"/>
    <mergeCell ref="AK8:AK9"/>
    <mergeCell ref="AO10:AO12"/>
    <mergeCell ref="AK11:AK12"/>
    <mergeCell ref="AD14:AE14"/>
    <mergeCell ref="AK14:AK15"/>
    <mergeCell ref="AO16:AO18"/>
    <mergeCell ref="AK17:AK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  <rowBreaks count="1" manualBreakCount="1">
    <brk id="102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91"/>
    <col min="2" max="2" width="52.3671875" style="91" customWidth="1"/>
    <col min="3" max="3" width="8.47265625" style="91" customWidth="1"/>
    <col min="4" max="16384" width="9" style="91"/>
  </cols>
  <sheetData>
    <row r="1" spans="1:3" x14ac:dyDescent="0.3">
      <c r="B1" s="92" t="s">
        <v>1123</v>
      </c>
    </row>
    <row r="3" spans="1:3" x14ac:dyDescent="0.3">
      <c r="A3" s="93" t="s">
        <v>856</v>
      </c>
      <c r="B3" s="94" t="s">
        <v>1124</v>
      </c>
      <c r="C3" s="95" t="s">
        <v>857</v>
      </c>
    </row>
    <row r="4" spans="1:3" x14ac:dyDescent="0.3">
      <c r="A4" s="93">
        <v>1</v>
      </c>
      <c r="B4" s="93" t="s">
        <v>1125</v>
      </c>
      <c r="C4" s="99">
        <v>184</v>
      </c>
    </row>
    <row r="5" spans="1:3" x14ac:dyDescent="0.3">
      <c r="A5" s="93">
        <v>2</v>
      </c>
      <c r="B5" s="93" t="s">
        <v>1126</v>
      </c>
      <c r="C5" s="99">
        <v>292</v>
      </c>
    </row>
    <row r="6" spans="1:3" x14ac:dyDescent="0.3">
      <c r="A6" s="93">
        <v>3</v>
      </c>
      <c r="B6" s="93" t="s">
        <v>1127</v>
      </c>
      <c r="C6" s="99">
        <v>421</v>
      </c>
    </row>
    <row r="7" spans="1:3" x14ac:dyDescent="0.3">
      <c r="A7" s="93">
        <v>4</v>
      </c>
      <c r="B7" s="93" t="s">
        <v>1128</v>
      </c>
      <c r="C7" s="99">
        <v>485</v>
      </c>
    </row>
    <row r="8" spans="1:3" x14ac:dyDescent="0.3">
      <c r="A8" s="93">
        <v>5</v>
      </c>
      <c r="B8" s="93" t="s">
        <v>1129</v>
      </c>
      <c r="C8" s="99">
        <v>548</v>
      </c>
    </row>
    <row r="9" spans="1:3" x14ac:dyDescent="0.3">
      <c r="A9" s="93">
        <v>6</v>
      </c>
      <c r="B9" s="93" t="s">
        <v>1130</v>
      </c>
      <c r="C9" s="99">
        <v>611</v>
      </c>
    </row>
    <row r="10" spans="1:3" x14ac:dyDescent="0.3">
      <c r="A10" s="93">
        <v>7</v>
      </c>
      <c r="B10" s="93" t="s">
        <v>1131</v>
      </c>
      <c r="C10" s="99">
        <v>674</v>
      </c>
    </row>
    <row r="11" spans="1:3" x14ac:dyDescent="0.3">
      <c r="A11" s="93">
        <v>8</v>
      </c>
      <c r="B11" s="93" t="s">
        <v>1132</v>
      </c>
      <c r="C11" s="99">
        <v>737</v>
      </c>
    </row>
    <row r="12" spans="1:3" x14ac:dyDescent="0.3">
      <c r="A12" s="93">
        <v>9</v>
      </c>
      <c r="B12" s="93" t="s">
        <v>1133</v>
      </c>
      <c r="C12" s="99">
        <v>800</v>
      </c>
    </row>
    <row r="13" spans="1:3" x14ac:dyDescent="0.3">
      <c r="A13" s="93">
        <v>10</v>
      </c>
      <c r="B13" s="93" t="s">
        <v>1134</v>
      </c>
      <c r="C13" s="99">
        <v>863</v>
      </c>
    </row>
    <row r="14" spans="1:3" x14ac:dyDescent="0.3">
      <c r="A14" s="93">
        <v>11</v>
      </c>
      <c r="B14" s="93" t="s">
        <v>1135</v>
      </c>
      <c r="C14" s="99">
        <v>926</v>
      </c>
    </row>
    <row r="15" spans="1:3" x14ac:dyDescent="0.3">
      <c r="A15" s="93">
        <v>12</v>
      </c>
      <c r="B15" s="93" t="s">
        <v>1136</v>
      </c>
      <c r="C15" s="99">
        <v>989</v>
      </c>
    </row>
    <row r="16" spans="1:3" x14ac:dyDescent="0.3">
      <c r="A16" s="93">
        <v>13</v>
      </c>
      <c r="B16" s="93" t="s">
        <v>1137</v>
      </c>
      <c r="C16" s="99">
        <v>1052</v>
      </c>
    </row>
    <row r="17" spans="1:3" x14ac:dyDescent="0.3">
      <c r="A17" s="93">
        <v>14</v>
      </c>
      <c r="B17" s="93" t="s">
        <v>1138</v>
      </c>
      <c r="C17" s="99">
        <v>1115</v>
      </c>
    </row>
    <row r="18" spans="1:3" x14ac:dyDescent="0.3">
      <c r="A18" s="93">
        <v>15</v>
      </c>
      <c r="B18" s="93" t="s">
        <v>1139</v>
      </c>
      <c r="C18" s="99">
        <v>1178</v>
      </c>
    </row>
    <row r="19" spans="1:3" x14ac:dyDescent="0.3">
      <c r="A19" s="93">
        <v>16</v>
      </c>
      <c r="B19" s="93" t="s">
        <v>1140</v>
      </c>
      <c r="C19" s="99">
        <v>1241</v>
      </c>
    </row>
    <row r="20" spans="1:3" x14ac:dyDescent="0.3">
      <c r="A20" s="93">
        <v>17</v>
      </c>
      <c r="B20" s="93" t="s">
        <v>1141</v>
      </c>
      <c r="C20" s="99">
        <v>1304</v>
      </c>
    </row>
    <row r="21" spans="1:3" x14ac:dyDescent="0.3">
      <c r="A21" s="93">
        <v>18</v>
      </c>
      <c r="B21" s="93" t="s">
        <v>1142</v>
      </c>
      <c r="C21" s="99">
        <v>1367</v>
      </c>
    </row>
    <row r="22" spans="1:3" x14ac:dyDescent="0.3">
      <c r="A22" s="93">
        <v>19</v>
      </c>
      <c r="B22" s="93" t="s">
        <v>1143</v>
      </c>
      <c r="C22" s="99">
        <v>1430</v>
      </c>
    </row>
    <row r="23" spans="1:3" x14ac:dyDescent="0.3">
      <c r="A23" s="93">
        <v>20</v>
      </c>
      <c r="B23" s="93" t="s">
        <v>1144</v>
      </c>
      <c r="C23" s="99">
        <v>1493</v>
      </c>
    </row>
    <row r="24" spans="1:3" x14ac:dyDescent="0.3">
      <c r="A24" s="93">
        <v>21</v>
      </c>
      <c r="B24" s="93" t="s">
        <v>1145</v>
      </c>
      <c r="C24" s="99">
        <v>1556</v>
      </c>
    </row>
    <row r="25" spans="1:3" x14ac:dyDescent="0.3">
      <c r="A25" s="93">
        <v>22</v>
      </c>
      <c r="B25" s="94" t="s">
        <v>1146</v>
      </c>
      <c r="C25" s="99">
        <v>63</v>
      </c>
    </row>
    <row r="26" spans="1:3" x14ac:dyDescent="0.3">
      <c r="A26" s="93">
        <v>23</v>
      </c>
      <c r="B26" s="93" t="s">
        <v>1147</v>
      </c>
      <c r="C26" s="99">
        <v>126</v>
      </c>
    </row>
    <row r="27" spans="1:3" x14ac:dyDescent="0.3">
      <c r="A27" s="93">
        <v>24</v>
      </c>
      <c r="B27" s="93" t="s">
        <v>1148</v>
      </c>
      <c r="C27" s="99">
        <v>189</v>
      </c>
    </row>
    <row r="28" spans="1:3" x14ac:dyDescent="0.3">
      <c r="A28" s="93">
        <v>25</v>
      </c>
      <c r="B28" s="93" t="s">
        <v>1149</v>
      </c>
      <c r="C28" s="99">
        <v>252</v>
      </c>
    </row>
    <row r="29" spans="1:3" x14ac:dyDescent="0.3">
      <c r="A29" s="93">
        <v>26</v>
      </c>
      <c r="B29" s="93" t="s">
        <v>1150</v>
      </c>
      <c r="C29" s="99">
        <v>315</v>
      </c>
    </row>
    <row r="30" spans="1:3" x14ac:dyDescent="0.3">
      <c r="A30" s="93">
        <v>27</v>
      </c>
      <c r="B30" s="93" t="s">
        <v>1151</v>
      </c>
      <c r="C30" s="99">
        <v>378</v>
      </c>
    </row>
    <row r="31" spans="1:3" x14ac:dyDescent="0.3">
      <c r="A31" s="93">
        <v>28</v>
      </c>
      <c r="B31" s="93" t="s">
        <v>1152</v>
      </c>
      <c r="C31" s="99">
        <v>441</v>
      </c>
    </row>
    <row r="32" spans="1:3" x14ac:dyDescent="0.3">
      <c r="A32" s="93">
        <v>29</v>
      </c>
      <c r="B32" s="93" t="s">
        <v>1153</v>
      </c>
      <c r="C32" s="99">
        <v>504</v>
      </c>
    </row>
    <row r="33" spans="1:3" x14ac:dyDescent="0.3">
      <c r="A33" s="93">
        <v>30</v>
      </c>
      <c r="B33" s="93" t="s">
        <v>1154</v>
      </c>
      <c r="C33" s="99">
        <v>567</v>
      </c>
    </row>
    <row r="34" spans="1:3" x14ac:dyDescent="0.3">
      <c r="A34" s="93">
        <v>31</v>
      </c>
      <c r="B34" s="93" t="s">
        <v>1155</v>
      </c>
      <c r="C34" s="99">
        <v>630</v>
      </c>
    </row>
    <row r="35" spans="1:3" x14ac:dyDescent="0.3">
      <c r="A35" s="93">
        <v>32</v>
      </c>
      <c r="B35" s="93" t="s">
        <v>1156</v>
      </c>
      <c r="C35" s="99">
        <v>693</v>
      </c>
    </row>
    <row r="36" spans="1:3" x14ac:dyDescent="0.3">
      <c r="A36" s="93">
        <v>33</v>
      </c>
      <c r="B36" s="93" t="s">
        <v>1157</v>
      </c>
      <c r="C36" s="99">
        <v>756</v>
      </c>
    </row>
    <row r="37" spans="1:3" x14ac:dyDescent="0.3">
      <c r="A37" s="93">
        <v>34</v>
      </c>
      <c r="B37" s="93" t="s">
        <v>1158</v>
      </c>
      <c r="C37" s="99">
        <v>819</v>
      </c>
    </row>
    <row r="38" spans="1:3" x14ac:dyDescent="0.3">
      <c r="A38" s="93">
        <v>35</v>
      </c>
      <c r="B38" s="93" t="s">
        <v>1159</v>
      </c>
      <c r="C38" s="99">
        <v>882</v>
      </c>
    </row>
    <row r="39" spans="1:3" x14ac:dyDescent="0.3">
      <c r="A39" s="93">
        <v>36</v>
      </c>
      <c r="B39" s="93" t="s">
        <v>1160</v>
      </c>
      <c r="C39" s="99">
        <v>945</v>
      </c>
    </row>
    <row r="40" spans="1:3" x14ac:dyDescent="0.3">
      <c r="A40" s="93">
        <v>37</v>
      </c>
      <c r="B40" s="93" t="s">
        <v>1161</v>
      </c>
      <c r="C40" s="99">
        <v>1008</v>
      </c>
    </row>
    <row r="41" spans="1:3" x14ac:dyDescent="0.3">
      <c r="A41" s="93">
        <v>38</v>
      </c>
      <c r="B41" s="93" t="s">
        <v>1162</v>
      </c>
      <c r="C41" s="99">
        <v>1071</v>
      </c>
    </row>
    <row r="42" spans="1:3" x14ac:dyDescent="0.3">
      <c r="A42" s="93">
        <v>39</v>
      </c>
      <c r="B42" s="93" t="s">
        <v>1163</v>
      </c>
      <c r="C42" s="99">
        <v>1134</v>
      </c>
    </row>
    <row r="43" spans="1:3" x14ac:dyDescent="0.3">
      <c r="A43" s="93">
        <v>40</v>
      </c>
      <c r="B43" s="93" t="s">
        <v>1164</v>
      </c>
      <c r="C43" s="99">
        <v>1197</v>
      </c>
    </row>
    <row r="44" spans="1:3" x14ac:dyDescent="0.3">
      <c r="A44" s="93">
        <v>41</v>
      </c>
      <c r="B44" s="93" t="s">
        <v>1165</v>
      </c>
      <c r="C44" s="99">
        <v>1260</v>
      </c>
    </row>
    <row r="45" spans="1:3" x14ac:dyDescent="0.3">
      <c r="A45" s="93">
        <v>42</v>
      </c>
      <c r="B45" s="93" t="s">
        <v>1166</v>
      </c>
      <c r="C45" s="99">
        <v>1323</v>
      </c>
    </row>
    <row r="46" spans="1:3" x14ac:dyDescent="0.3">
      <c r="A46" s="93">
        <v>43</v>
      </c>
      <c r="B46" s="93" t="s">
        <v>1167</v>
      </c>
      <c r="C46" s="99">
        <v>108</v>
      </c>
    </row>
    <row r="47" spans="1:3" x14ac:dyDescent="0.3">
      <c r="A47" s="93">
        <v>44</v>
      </c>
      <c r="B47" s="93" t="s">
        <v>1168</v>
      </c>
      <c r="C47" s="99">
        <v>237</v>
      </c>
    </row>
    <row r="48" spans="1:3" x14ac:dyDescent="0.3">
      <c r="A48" s="93">
        <v>45</v>
      </c>
      <c r="B48" s="93" t="s">
        <v>1169</v>
      </c>
      <c r="C48" s="99">
        <v>301</v>
      </c>
    </row>
    <row r="49" spans="1:3" x14ac:dyDescent="0.3">
      <c r="A49" s="93">
        <v>46</v>
      </c>
      <c r="B49" s="93" t="s">
        <v>1170</v>
      </c>
      <c r="C49" s="99">
        <v>364</v>
      </c>
    </row>
    <row r="50" spans="1:3" x14ac:dyDescent="0.3">
      <c r="A50" s="93">
        <v>47</v>
      </c>
      <c r="B50" s="93" t="s">
        <v>1171</v>
      </c>
      <c r="C50" s="99">
        <v>427</v>
      </c>
    </row>
    <row r="51" spans="1:3" x14ac:dyDescent="0.3">
      <c r="A51" s="93">
        <v>48</v>
      </c>
      <c r="B51" s="93" t="s">
        <v>1172</v>
      </c>
      <c r="C51" s="99">
        <v>129</v>
      </c>
    </row>
    <row r="52" spans="1:3" x14ac:dyDescent="0.3">
      <c r="A52" s="93">
        <v>49</v>
      </c>
      <c r="B52" s="93" t="s">
        <v>1173</v>
      </c>
      <c r="C52" s="99">
        <v>193</v>
      </c>
    </row>
    <row r="53" spans="1:3" x14ac:dyDescent="0.3">
      <c r="A53" s="93">
        <v>50</v>
      </c>
      <c r="B53" s="93" t="s">
        <v>1174</v>
      </c>
      <c r="C53" s="99">
        <v>256</v>
      </c>
    </row>
    <row r="54" spans="1:3" x14ac:dyDescent="0.3">
      <c r="A54" s="93">
        <v>51</v>
      </c>
      <c r="B54" s="93" t="s">
        <v>1175</v>
      </c>
      <c r="C54" s="99">
        <v>319</v>
      </c>
    </row>
    <row r="55" spans="1:3" x14ac:dyDescent="0.3">
      <c r="A55" s="93">
        <v>52</v>
      </c>
      <c r="B55" s="93" t="s">
        <v>1176</v>
      </c>
      <c r="C55" s="99">
        <v>64</v>
      </c>
    </row>
    <row r="56" spans="1:3" x14ac:dyDescent="0.3">
      <c r="A56" s="93">
        <v>53</v>
      </c>
      <c r="B56" s="93" t="s">
        <v>1177</v>
      </c>
      <c r="C56" s="99">
        <v>127</v>
      </c>
    </row>
    <row r="57" spans="1:3" x14ac:dyDescent="0.3">
      <c r="A57" s="93">
        <v>54</v>
      </c>
      <c r="B57" s="93" t="s">
        <v>1178</v>
      </c>
      <c r="C57" s="99">
        <v>190</v>
      </c>
    </row>
    <row r="58" spans="1:3" x14ac:dyDescent="0.3">
      <c r="A58" s="93">
        <v>55</v>
      </c>
      <c r="B58" s="93" t="s">
        <v>1179</v>
      </c>
      <c r="C58" s="99">
        <v>63</v>
      </c>
    </row>
    <row r="59" spans="1:3" x14ac:dyDescent="0.3">
      <c r="A59" s="93">
        <v>56</v>
      </c>
      <c r="B59" s="93" t="s">
        <v>1180</v>
      </c>
      <c r="C59" s="99">
        <v>126</v>
      </c>
    </row>
    <row r="60" spans="1:3" x14ac:dyDescent="0.3">
      <c r="A60" s="93">
        <v>57</v>
      </c>
      <c r="B60" s="93" t="s">
        <v>1181</v>
      </c>
      <c r="C60" s="99">
        <v>63</v>
      </c>
    </row>
    <row r="61" spans="1:3" x14ac:dyDescent="0.3">
      <c r="A61" s="93">
        <v>58</v>
      </c>
      <c r="B61" s="93" t="s">
        <v>1182</v>
      </c>
      <c r="C61" s="99">
        <v>129</v>
      </c>
    </row>
    <row r="62" spans="1:3" x14ac:dyDescent="0.3">
      <c r="A62" s="93">
        <v>59</v>
      </c>
      <c r="B62" s="93" t="s">
        <v>1183</v>
      </c>
      <c r="C62" s="99">
        <v>193</v>
      </c>
    </row>
    <row r="63" spans="1:3" x14ac:dyDescent="0.3">
      <c r="A63" s="93">
        <v>60</v>
      </c>
      <c r="B63" s="93" t="s">
        <v>1184</v>
      </c>
      <c r="C63" s="99">
        <v>256</v>
      </c>
    </row>
    <row r="64" spans="1:3" x14ac:dyDescent="0.3">
      <c r="A64" s="93">
        <v>61</v>
      </c>
      <c r="B64" s="93" t="s">
        <v>1185</v>
      </c>
      <c r="C64" s="99">
        <v>319</v>
      </c>
    </row>
    <row r="65" spans="1:3" x14ac:dyDescent="0.3">
      <c r="A65" s="93">
        <v>62</v>
      </c>
      <c r="B65" s="93" t="s">
        <v>1186</v>
      </c>
      <c r="C65" s="99">
        <v>64</v>
      </c>
    </row>
    <row r="66" spans="1:3" x14ac:dyDescent="0.3">
      <c r="A66" s="93">
        <v>63</v>
      </c>
      <c r="B66" s="93" t="s">
        <v>1187</v>
      </c>
      <c r="C66" s="99">
        <v>127</v>
      </c>
    </row>
    <row r="67" spans="1:3" x14ac:dyDescent="0.3">
      <c r="A67" s="93">
        <v>64</v>
      </c>
      <c r="B67" s="93" t="s">
        <v>1188</v>
      </c>
      <c r="C67" s="99">
        <v>190</v>
      </c>
    </row>
    <row r="68" spans="1:3" x14ac:dyDescent="0.3">
      <c r="A68" s="93">
        <v>65</v>
      </c>
      <c r="B68" s="93" t="s">
        <v>1189</v>
      </c>
      <c r="C68" s="99">
        <v>63</v>
      </c>
    </row>
    <row r="69" spans="1:3" x14ac:dyDescent="0.3">
      <c r="A69" s="93">
        <v>66</v>
      </c>
      <c r="B69" s="93" t="s">
        <v>1190</v>
      </c>
      <c r="C69" s="99">
        <v>126</v>
      </c>
    </row>
    <row r="70" spans="1:3" x14ac:dyDescent="0.3">
      <c r="A70" s="93">
        <v>67</v>
      </c>
      <c r="B70" s="93" t="s">
        <v>1191</v>
      </c>
      <c r="C70" s="99">
        <v>63</v>
      </c>
    </row>
    <row r="71" spans="1:3" x14ac:dyDescent="0.3">
      <c r="A71" s="93">
        <v>68</v>
      </c>
      <c r="B71" s="93" t="s">
        <v>1192</v>
      </c>
      <c r="C71" s="99">
        <v>64</v>
      </c>
    </row>
    <row r="72" spans="1:3" x14ac:dyDescent="0.3">
      <c r="A72" s="93">
        <v>69</v>
      </c>
      <c r="B72" s="93" t="s">
        <v>1193</v>
      </c>
      <c r="C72" s="99">
        <v>127</v>
      </c>
    </row>
    <row r="73" spans="1:3" x14ac:dyDescent="0.3">
      <c r="A73" s="93">
        <v>70</v>
      </c>
      <c r="B73" s="93" t="s">
        <v>1194</v>
      </c>
      <c r="C73" s="99">
        <v>190</v>
      </c>
    </row>
    <row r="74" spans="1:3" x14ac:dyDescent="0.3">
      <c r="A74" s="93">
        <v>71</v>
      </c>
      <c r="B74" s="93" t="s">
        <v>1195</v>
      </c>
      <c r="C74" s="99">
        <v>63</v>
      </c>
    </row>
    <row r="75" spans="1:3" x14ac:dyDescent="0.3">
      <c r="A75" s="93">
        <v>72</v>
      </c>
      <c r="B75" s="93" t="s">
        <v>1196</v>
      </c>
      <c r="C75" s="99">
        <v>126</v>
      </c>
    </row>
    <row r="76" spans="1:3" x14ac:dyDescent="0.3">
      <c r="A76" s="93">
        <v>73</v>
      </c>
      <c r="B76" s="93" t="s">
        <v>1197</v>
      </c>
      <c r="C76" s="99">
        <v>63</v>
      </c>
    </row>
    <row r="77" spans="1:3" x14ac:dyDescent="0.3">
      <c r="A77" s="93">
        <v>74</v>
      </c>
      <c r="B77" s="93" t="s">
        <v>1198</v>
      </c>
      <c r="C77" s="99">
        <v>63</v>
      </c>
    </row>
    <row r="78" spans="1:3" x14ac:dyDescent="0.3">
      <c r="A78" s="93">
        <v>75</v>
      </c>
      <c r="B78" s="93" t="s">
        <v>1199</v>
      </c>
      <c r="C78" s="99">
        <v>126</v>
      </c>
    </row>
    <row r="79" spans="1:3" x14ac:dyDescent="0.3">
      <c r="A79" s="93">
        <v>76</v>
      </c>
      <c r="B79" s="93" t="s">
        <v>1200</v>
      </c>
      <c r="C79" s="99">
        <v>63</v>
      </c>
    </row>
    <row r="80" spans="1:3" x14ac:dyDescent="0.3">
      <c r="A80" s="93">
        <v>77</v>
      </c>
      <c r="B80" s="93" t="s">
        <v>1201</v>
      </c>
      <c r="C80" s="99">
        <v>63</v>
      </c>
    </row>
    <row r="81" spans="1:3" x14ac:dyDescent="0.3">
      <c r="A81" s="93">
        <v>78</v>
      </c>
      <c r="B81" s="93" t="s">
        <v>1202</v>
      </c>
      <c r="C81" s="100">
        <v>0.9</v>
      </c>
    </row>
    <row r="82" spans="1:3" x14ac:dyDescent="0.3">
      <c r="A82" s="93">
        <v>79</v>
      </c>
      <c r="B82" s="93" t="s">
        <v>1203</v>
      </c>
      <c r="C82" s="100">
        <v>0.9</v>
      </c>
    </row>
    <row r="83" spans="1:3" x14ac:dyDescent="0.3">
      <c r="A83" s="93">
        <v>80</v>
      </c>
      <c r="B83" s="93" t="s">
        <v>1204</v>
      </c>
      <c r="C83" s="100">
        <v>1</v>
      </c>
    </row>
    <row r="84" spans="1:3" x14ac:dyDescent="0.3">
      <c r="A84" s="93">
        <v>81</v>
      </c>
      <c r="B84" s="93" t="s">
        <v>1205</v>
      </c>
      <c r="C84" s="100">
        <v>0.5</v>
      </c>
    </row>
    <row r="85" spans="1:3" x14ac:dyDescent="0.3">
      <c r="A85" s="93">
        <v>82</v>
      </c>
      <c r="B85" s="93" t="s">
        <v>1206</v>
      </c>
      <c r="C85" s="100">
        <v>0.25</v>
      </c>
    </row>
    <row r="86" spans="1:3" x14ac:dyDescent="0.3">
      <c r="A86" s="93">
        <v>83</v>
      </c>
      <c r="B86" s="93" t="s">
        <v>1207</v>
      </c>
      <c r="C86" s="100">
        <v>0.25</v>
      </c>
    </row>
    <row r="87" spans="1:3" x14ac:dyDescent="0.3">
      <c r="A87" s="93">
        <v>84</v>
      </c>
      <c r="B87" s="93" t="s">
        <v>1208</v>
      </c>
      <c r="C87" s="100">
        <v>0.5</v>
      </c>
    </row>
    <row r="88" spans="1:3" x14ac:dyDescent="0.3">
      <c r="A88" s="93">
        <v>85</v>
      </c>
      <c r="B88" s="93" t="s">
        <v>1209</v>
      </c>
      <c r="C88" s="100">
        <v>0.25</v>
      </c>
    </row>
    <row r="89" spans="1:3" x14ac:dyDescent="0.3">
      <c r="A89" s="93">
        <v>86</v>
      </c>
      <c r="B89" s="93" t="s">
        <v>1210</v>
      </c>
      <c r="C89" s="100">
        <v>0.25</v>
      </c>
    </row>
    <row r="90" spans="1:3" x14ac:dyDescent="0.3">
      <c r="A90" s="93">
        <v>87</v>
      </c>
      <c r="B90" s="93" t="s">
        <v>1211</v>
      </c>
      <c r="C90" s="100">
        <v>0.5</v>
      </c>
    </row>
    <row r="91" spans="1:3" x14ac:dyDescent="0.3">
      <c r="A91" s="93">
        <v>88</v>
      </c>
      <c r="B91" s="93" t="s">
        <v>1212</v>
      </c>
      <c r="C91" s="100">
        <v>0.25</v>
      </c>
    </row>
    <row r="92" spans="1:3" x14ac:dyDescent="0.3">
      <c r="A92" s="93">
        <v>89</v>
      </c>
      <c r="B92" s="93" t="s">
        <v>1213</v>
      </c>
      <c r="C92" s="100">
        <v>0.25</v>
      </c>
    </row>
    <row r="93" spans="1:3" x14ac:dyDescent="0.3">
      <c r="A93" s="93">
        <v>90</v>
      </c>
      <c r="B93" s="93" t="s">
        <v>1214</v>
      </c>
      <c r="C93" s="100">
        <v>0.2</v>
      </c>
    </row>
    <row r="94" spans="1:3" x14ac:dyDescent="0.3">
      <c r="A94" s="93">
        <v>91</v>
      </c>
      <c r="B94" s="93" t="s">
        <v>1215</v>
      </c>
      <c r="C94" s="100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autoPageBreaks="0"/>
  </sheetPr>
  <dimension ref="A1:AP306"/>
  <sheetViews>
    <sheetView tabSelected="1" zoomScaleNormal="100" zoomScaleSheetLayoutView="9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27.62890625" style="22" customWidth="1"/>
    <col min="4" max="7" width="2.3671875" style="36" customWidth="1"/>
    <col min="8" max="16" width="2.3671875" style="22" customWidth="1"/>
    <col min="17" max="18" width="2.62890625" style="22" customWidth="1"/>
    <col min="19" max="22" width="2.3671875" style="36" customWidth="1"/>
    <col min="23" max="32" width="2.3671875" style="52" customWidth="1"/>
    <col min="33" max="33" width="14.62890625" style="52" customWidth="1"/>
    <col min="34" max="34" width="25.3671875" style="52" bestFit="1" customWidth="1"/>
    <col min="35" max="35" width="3" style="52" bestFit="1" customWidth="1"/>
    <col min="36" max="36" width="4.1015625" style="36" bestFit="1" customWidth="1"/>
    <col min="37" max="37" width="8.62890625" style="36" customWidth="1"/>
    <col min="38" max="38" width="2.1015625" style="36" bestFit="1" customWidth="1"/>
    <col min="39" max="39" width="4.89453125" style="36" bestFit="1" customWidth="1"/>
    <col min="40" max="41" width="8.62890625" style="36" customWidth="1"/>
    <col min="42" max="42" width="2.89453125" style="36" customWidth="1"/>
    <col min="43" max="16384" width="9" style="36"/>
  </cols>
  <sheetData>
    <row r="1" spans="1:42" ht="16.5" x14ac:dyDescent="0.3">
      <c r="A1" s="35"/>
    </row>
    <row r="2" spans="1:42" ht="16.5" x14ac:dyDescent="0.3">
      <c r="A2" s="35" t="s">
        <v>1689</v>
      </c>
    </row>
    <row r="3" spans="1:42" ht="16.5" x14ac:dyDescent="0.3">
      <c r="A3" s="35"/>
    </row>
    <row r="4" spans="1:42" ht="16.5" x14ac:dyDescent="0.3">
      <c r="A4" s="35"/>
      <c r="B4" s="146"/>
    </row>
    <row r="5" spans="1:42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4"/>
      <c r="AK5" s="54"/>
      <c r="AL5" s="54"/>
      <c r="AM5" s="54"/>
      <c r="AN5" s="20" t="s">
        <v>850</v>
      </c>
      <c r="AO5" s="20" t="s">
        <v>849</v>
      </c>
      <c r="AP5" s="119"/>
    </row>
    <row r="6" spans="1:42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5"/>
      <c r="AK6" s="65"/>
      <c r="AL6" s="65"/>
      <c r="AM6" s="65"/>
      <c r="AN6" s="16" t="s">
        <v>1</v>
      </c>
      <c r="AO6" s="16" t="s">
        <v>0</v>
      </c>
      <c r="AP6" s="119"/>
    </row>
    <row r="7" spans="1:42" ht="14.25" customHeight="1" x14ac:dyDescent="0.3">
      <c r="A7" s="7">
        <v>71</v>
      </c>
      <c r="B7" s="9">
        <v>1111</v>
      </c>
      <c r="C7" s="6" t="s">
        <v>1688</v>
      </c>
      <c r="D7" s="195" t="s">
        <v>1254</v>
      </c>
      <c r="E7" s="196"/>
      <c r="F7" s="197"/>
      <c r="G7" s="195" t="s">
        <v>1253</v>
      </c>
      <c r="H7" s="196"/>
      <c r="I7" s="196"/>
      <c r="J7" s="197"/>
      <c r="K7" s="22" t="s">
        <v>1252</v>
      </c>
      <c r="L7" s="30"/>
      <c r="M7" s="30"/>
      <c r="N7" s="30"/>
      <c r="O7" s="30"/>
      <c r="P7" s="30"/>
      <c r="Q7" s="30"/>
      <c r="R7" s="30"/>
      <c r="S7" s="30"/>
      <c r="T7" s="30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172"/>
      <c r="AH7" s="45"/>
      <c r="AI7" s="54"/>
      <c r="AJ7" s="54"/>
      <c r="AK7" s="54"/>
      <c r="AL7" s="54"/>
      <c r="AM7" s="68"/>
      <c r="AN7" s="81">
        <f>ROUND(Q8,0)</f>
        <v>897</v>
      </c>
      <c r="AO7" s="10" t="s">
        <v>1251</v>
      </c>
    </row>
    <row r="8" spans="1:42" ht="14.1" x14ac:dyDescent="0.3">
      <c r="A8" s="7">
        <v>71</v>
      </c>
      <c r="B8" s="9">
        <v>1112</v>
      </c>
      <c r="C8" s="6" t="s">
        <v>1687</v>
      </c>
      <c r="D8" s="198"/>
      <c r="E8" s="199"/>
      <c r="F8" s="200"/>
      <c r="G8" s="198"/>
      <c r="H8" s="199"/>
      <c r="I8" s="199"/>
      <c r="J8" s="200"/>
      <c r="K8" s="36"/>
      <c r="L8" s="36"/>
      <c r="M8" s="1"/>
      <c r="N8" s="1"/>
      <c r="O8" s="1"/>
      <c r="P8" s="1"/>
      <c r="Q8" s="201">
        <v>897</v>
      </c>
      <c r="R8" s="201"/>
      <c r="S8" s="1" t="s">
        <v>853</v>
      </c>
      <c r="T8" s="1"/>
      <c r="U8" s="5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202" t="s">
        <v>1387</v>
      </c>
      <c r="AH8" s="140" t="s">
        <v>1220</v>
      </c>
      <c r="AI8" s="44" t="s">
        <v>1217</v>
      </c>
      <c r="AJ8" s="135">
        <v>0.7</v>
      </c>
      <c r="AK8" s="135"/>
      <c r="AL8" s="135"/>
      <c r="AM8" s="137"/>
      <c r="AN8" s="81">
        <f>ROUND(Q8*AJ8,0)</f>
        <v>628</v>
      </c>
      <c r="AO8" s="10"/>
    </row>
    <row r="9" spans="1:42" ht="14.1" x14ac:dyDescent="0.3">
      <c r="A9" s="7">
        <v>71</v>
      </c>
      <c r="B9" s="9">
        <v>2111</v>
      </c>
      <c r="C9" s="6" t="s">
        <v>1686</v>
      </c>
      <c r="D9" s="198"/>
      <c r="E9" s="199"/>
      <c r="F9" s="200"/>
      <c r="G9" s="198"/>
      <c r="H9" s="199"/>
      <c r="I9" s="199"/>
      <c r="J9" s="200"/>
      <c r="K9" s="36"/>
      <c r="L9" s="36"/>
      <c r="M9" s="1"/>
      <c r="N9" s="1"/>
      <c r="O9" s="1"/>
      <c r="P9" s="1"/>
      <c r="Q9" s="171"/>
      <c r="R9" s="171"/>
      <c r="S9" s="1"/>
      <c r="T9" s="1"/>
      <c r="U9" s="5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203"/>
      <c r="AH9" s="40" t="s">
        <v>1219</v>
      </c>
      <c r="AI9" s="46" t="s">
        <v>1217</v>
      </c>
      <c r="AJ9" s="128">
        <v>0.5</v>
      </c>
      <c r="AK9" s="128"/>
      <c r="AL9" s="135"/>
      <c r="AM9" s="131"/>
      <c r="AN9" s="81">
        <f>ROUND(Q8*AJ9,0)</f>
        <v>449</v>
      </c>
      <c r="AO9" s="10"/>
    </row>
    <row r="10" spans="1:42" ht="14.1" x14ac:dyDescent="0.3">
      <c r="A10" s="7">
        <v>71</v>
      </c>
      <c r="B10" s="9">
        <v>2112</v>
      </c>
      <c r="C10" s="6" t="s">
        <v>1685</v>
      </c>
      <c r="D10" s="198"/>
      <c r="E10" s="199"/>
      <c r="F10" s="200"/>
      <c r="G10" s="198"/>
      <c r="H10" s="199"/>
      <c r="I10" s="199"/>
      <c r="J10" s="200"/>
      <c r="K10" s="36"/>
      <c r="L10" s="36"/>
      <c r="M10" s="1"/>
      <c r="N10" s="1"/>
      <c r="O10" s="1"/>
      <c r="P10" s="1"/>
      <c r="Q10" s="171"/>
      <c r="R10" s="171"/>
      <c r="S10" s="1"/>
      <c r="T10" s="1"/>
      <c r="U10" s="5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72"/>
      <c r="AH10" s="45"/>
      <c r="AI10" s="54"/>
      <c r="AJ10" s="54"/>
      <c r="AK10" s="204" t="s">
        <v>1218</v>
      </c>
      <c r="AL10" s="44">
        <v>5</v>
      </c>
      <c r="AM10" s="161" t="s">
        <v>1385</v>
      </c>
      <c r="AN10" s="81">
        <f>ROUND(Q8,0)-AL10</f>
        <v>892</v>
      </c>
      <c r="AO10" s="10"/>
    </row>
    <row r="11" spans="1:42" ht="14.1" x14ac:dyDescent="0.3">
      <c r="A11" s="7">
        <v>71</v>
      </c>
      <c r="B11" s="9">
        <v>2113</v>
      </c>
      <c r="C11" s="6" t="s">
        <v>1684</v>
      </c>
      <c r="D11" s="198"/>
      <c r="E11" s="199"/>
      <c r="F11" s="200"/>
      <c r="G11" s="198"/>
      <c r="H11" s="199"/>
      <c r="I11" s="199"/>
      <c r="J11" s="200"/>
      <c r="K11" s="36"/>
      <c r="L11" s="36"/>
      <c r="M11" s="1"/>
      <c r="N11" s="1"/>
      <c r="O11" s="1"/>
      <c r="P11" s="1"/>
      <c r="Q11" s="171"/>
      <c r="R11" s="171"/>
      <c r="S11" s="1"/>
      <c r="T11" s="1"/>
      <c r="U11" s="5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202" t="s">
        <v>1387</v>
      </c>
      <c r="AH11" s="140" t="s">
        <v>1220</v>
      </c>
      <c r="AI11" s="44" t="s">
        <v>1217</v>
      </c>
      <c r="AJ11" s="135">
        <v>0.7</v>
      </c>
      <c r="AK11" s="205"/>
      <c r="AL11" s="134"/>
      <c r="AM11" s="138"/>
      <c r="AN11" s="81">
        <f>ROUND(Q8*AJ11,0)-AL10</f>
        <v>623</v>
      </c>
      <c r="AO11" s="10"/>
    </row>
    <row r="12" spans="1:42" ht="14.1" x14ac:dyDescent="0.3">
      <c r="A12" s="7">
        <v>71</v>
      </c>
      <c r="B12" s="9">
        <v>2114</v>
      </c>
      <c r="C12" s="6" t="s">
        <v>1683</v>
      </c>
      <c r="D12" s="198"/>
      <c r="E12" s="199"/>
      <c r="F12" s="200"/>
      <c r="G12" s="198"/>
      <c r="H12" s="199"/>
      <c r="I12" s="199"/>
      <c r="J12" s="200"/>
      <c r="K12" s="36"/>
      <c r="L12" s="36"/>
      <c r="M12" s="1"/>
      <c r="N12" s="1"/>
      <c r="O12" s="1"/>
      <c r="P12" s="1"/>
      <c r="Q12" s="171"/>
      <c r="R12" s="171"/>
      <c r="S12" s="1"/>
      <c r="T12" s="1"/>
      <c r="U12" s="5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203"/>
      <c r="AH12" s="40" t="s">
        <v>1219</v>
      </c>
      <c r="AI12" s="46" t="s">
        <v>1217</v>
      </c>
      <c r="AJ12" s="128">
        <v>0.5</v>
      </c>
      <c r="AK12" s="206"/>
      <c r="AL12" s="127"/>
      <c r="AM12" s="136"/>
      <c r="AN12" s="81">
        <f>ROUND(Q8*AJ12,0)-AL10</f>
        <v>444</v>
      </c>
      <c r="AO12" s="10"/>
    </row>
    <row r="13" spans="1:42" ht="14.1" x14ac:dyDescent="0.3">
      <c r="A13" s="7">
        <v>71</v>
      </c>
      <c r="B13" s="9">
        <v>1113</v>
      </c>
      <c r="C13" s="6" t="s">
        <v>1682</v>
      </c>
      <c r="D13" s="198"/>
      <c r="E13" s="199"/>
      <c r="F13" s="200"/>
      <c r="G13" s="198"/>
      <c r="H13" s="199"/>
      <c r="I13" s="199"/>
      <c r="J13" s="200"/>
      <c r="K13" s="36"/>
      <c r="L13" s="36"/>
      <c r="M13" s="1"/>
      <c r="N13" s="1"/>
      <c r="O13" s="1"/>
      <c r="P13" s="1"/>
      <c r="Q13" s="171"/>
      <c r="R13" s="171"/>
      <c r="S13" s="1"/>
      <c r="T13" s="1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40"/>
      <c r="AH13" s="55"/>
      <c r="AI13" s="44"/>
      <c r="AJ13" s="135"/>
      <c r="AK13" s="135"/>
      <c r="AL13" s="135"/>
      <c r="AM13" s="137"/>
      <c r="AN13" s="81">
        <f>ROUND(Q8*AD14,0)</f>
        <v>866</v>
      </c>
      <c r="AO13" s="10"/>
    </row>
    <row r="14" spans="1:42" ht="14.1" x14ac:dyDescent="0.3">
      <c r="A14" s="7">
        <v>71</v>
      </c>
      <c r="B14" s="9">
        <v>1114</v>
      </c>
      <c r="C14" s="6" t="s">
        <v>1681</v>
      </c>
      <c r="D14" s="106"/>
      <c r="E14" s="107"/>
      <c r="F14" s="108"/>
      <c r="G14" s="111"/>
      <c r="H14" s="112"/>
      <c r="I14" s="112"/>
      <c r="J14" s="113"/>
      <c r="K14" s="36"/>
      <c r="L14" s="36"/>
      <c r="M14" s="1"/>
      <c r="N14" s="1"/>
      <c r="O14" s="1"/>
      <c r="P14" s="1"/>
      <c r="Q14" s="171"/>
      <c r="R14" s="171"/>
      <c r="S14" s="1"/>
      <c r="T14" s="1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202" t="s">
        <v>1387</v>
      </c>
      <c r="AH14" s="140" t="s">
        <v>1220</v>
      </c>
      <c r="AI14" s="44" t="s">
        <v>1217</v>
      </c>
      <c r="AJ14" s="135">
        <v>0.7</v>
      </c>
      <c r="AK14" s="135"/>
      <c r="AL14" s="135"/>
      <c r="AM14" s="137"/>
      <c r="AN14" s="81">
        <f>ROUND(ROUND(Q8*AD14,0)*AJ14,0)</f>
        <v>606</v>
      </c>
      <c r="AO14" s="10"/>
    </row>
    <row r="15" spans="1:42" ht="14.1" x14ac:dyDescent="0.3">
      <c r="A15" s="7">
        <v>71</v>
      </c>
      <c r="B15" s="9">
        <v>2115</v>
      </c>
      <c r="C15" s="6" t="s">
        <v>1680</v>
      </c>
      <c r="D15" s="106"/>
      <c r="E15" s="107"/>
      <c r="F15" s="108"/>
      <c r="G15" s="111"/>
      <c r="H15" s="112"/>
      <c r="I15" s="112"/>
      <c r="J15" s="113"/>
      <c r="K15" s="36"/>
      <c r="L15" s="36"/>
      <c r="M15" s="1"/>
      <c r="N15" s="1"/>
      <c r="O15" s="1"/>
      <c r="P15" s="1"/>
      <c r="Q15" s="171"/>
      <c r="R15" s="171"/>
      <c r="S15" s="1"/>
      <c r="T15" s="1"/>
      <c r="U15" s="5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203"/>
      <c r="AH15" s="40" t="s">
        <v>1219</v>
      </c>
      <c r="AI15" s="46" t="s">
        <v>1217</v>
      </c>
      <c r="AJ15" s="128">
        <v>0.5</v>
      </c>
      <c r="AK15" s="128"/>
      <c r="AL15" s="135"/>
      <c r="AM15" s="131"/>
      <c r="AN15" s="81">
        <f>ROUND(ROUND(Q8*AD14,0)*AJ15,0)</f>
        <v>433</v>
      </c>
      <c r="AO15" s="10"/>
    </row>
    <row r="16" spans="1:42" ht="14.1" x14ac:dyDescent="0.3">
      <c r="A16" s="7">
        <v>71</v>
      </c>
      <c r="B16" s="9">
        <v>2116</v>
      </c>
      <c r="C16" s="6" t="s">
        <v>1679</v>
      </c>
      <c r="D16" s="106"/>
      <c r="E16" s="107"/>
      <c r="F16" s="108"/>
      <c r="G16" s="111"/>
      <c r="H16" s="112"/>
      <c r="I16" s="112"/>
      <c r="J16" s="113"/>
      <c r="K16" s="36"/>
      <c r="L16" s="36"/>
      <c r="M16" s="1"/>
      <c r="N16" s="1"/>
      <c r="O16" s="1"/>
      <c r="P16" s="1"/>
      <c r="Q16" s="171"/>
      <c r="R16" s="171"/>
      <c r="S16" s="1"/>
      <c r="T16" s="1"/>
      <c r="U16" s="5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72"/>
      <c r="AH16" s="45"/>
      <c r="AI16" s="54"/>
      <c r="AJ16" s="54"/>
      <c r="AK16" s="204" t="s">
        <v>1218</v>
      </c>
      <c r="AL16" s="44">
        <v>5</v>
      </c>
      <c r="AM16" s="161" t="s">
        <v>1385</v>
      </c>
      <c r="AN16" s="81">
        <f>ROUND(Q8*AD14,0)-AL16</f>
        <v>861</v>
      </c>
      <c r="AO16" s="10"/>
    </row>
    <row r="17" spans="1:41" ht="14.1" x14ac:dyDescent="0.3">
      <c r="A17" s="7">
        <v>71</v>
      </c>
      <c r="B17" s="9">
        <v>2117</v>
      </c>
      <c r="C17" s="6" t="s">
        <v>1678</v>
      </c>
      <c r="D17" s="106"/>
      <c r="E17" s="107"/>
      <c r="F17" s="108"/>
      <c r="G17" s="111"/>
      <c r="H17" s="112"/>
      <c r="I17" s="112"/>
      <c r="J17" s="113"/>
      <c r="K17" s="36"/>
      <c r="L17" s="36"/>
      <c r="M17" s="1"/>
      <c r="N17" s="1"/>
      <c r="O17" s="1"/>
      <c r="P17" s="1"/>
      <c r="Q17" s="171"/>
      <c r="R17" s="171"/>
      <c r="S17" s="1"/>
      <c r="T17" s="1"/>
      <c r="U17" s="5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202" t="s">
        <v>1387</v>
      </c>
      <c r="AH17" s="140" t="s">
        <v>1220</v>
      </c>
      <c r="AI17" s="44" t="s">
        <v>1217</v>
      </c>
      <c r="AJ17" s="135">
        <v>0.7</v>
      </c>
      <c r="AK17" s="205"/>
      <c r="AL17" s="134"/>
      <c r="AM17" s="138"/>
      <c r="AN17" s="81">
        <f>ROUND(ROUND(Q8*AD14,0)*AJ17,0)-AL16</f>
        <v>601</v>
      </c>
      <c r="AO17" s="10"/>
    </row>
    <row r="18" spans="1:41" ht="14.1" x14ac:dyDescent="0.3">
      <c r="A18" s="7">
        <v>71</v>
      </c>
      <c r="B18" s="9">
        <v>2118</v>
      </c>
      <c r="C18" s="6" t="s">
        <v>1677</v>
      </c>
      <c r="D18" s="106"/>
      <c r="E18" s="107"/>
      <c r="F18" s="108"/>
      <c r="G18" s="111"/>
      <c r="H18" s="112"/>
      <c r="I18" s="112"/>
      <c r="J18" s="113"/>
      <c r="K18" s="36"/>
      <c r="L18" s="36"/>
      <c r="M18" s="1"/>
      <c r="N18" s="1"/>
      <c r="O18" s="1"/>
      <c r="P18" s="1"/>
      <c r="Q18" s="171"/>
      <c r="R18" s="171"/>
      <c r="S18" s="1"/>
      <c r="T18" s="1"/>
      <c r="U18" s="6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39"/>
      <c r="AG18" s="203"/>
      <c r="AH18" s="40" t="s">
        <v>1219</v>
      </c>
      <c r="AI18" s="46" t="s">
        <v>1217</v>
      </c>
      <c r="AJ18" s="128">
        <v>0.5</v>
      </c>
      <c r="AK18" s="206"/>
      <c r="AL18" s="127"/>
      <c r="AM18" s="136"/>
      <c r="AN18" s="81">
        <f>ROUND(ROUND(Q8*AD14,0)*AJ18,0)-AL16</f>
        <v>428</v>
      </c>
      <c r="AO18" s="10"/>
    </row>
    <row r="19" spans="1:41" ht="14.1" x14ac:dyDescent="0.3">
      <c r="A19" s="7">
        <v>71</v>
      </c>
      <c r="B19" s="9">
        <v>1121</v>
      </c>
      <c r="C19" s="6" t="s">
        <v>1676</v>
      </c>
      <c r="D19" s="106"/>
      <c r="E19" s="107"/>
      <c r="F19" s="108"/>
      <c r="G19" s="42" t="s">
        <v>1250</v>
      </c>
      <c r="H19" s="30"/>
      <c r="I19" s="30"/>
      <c r="J19" s="43"/>
      <c r="K19" s="42" t="s">
        <v>1247</v>
      </c>
      <c r="L19" s="30"/>
      <c r="M19" s="30"/>
      <c r="N19" s="30"/>
      <c r="O19" s="30"/>
      <c r="P19" s="30"/>
      <c r="Q19" s="145"/>
      <c r="R19" s="145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72"/>
      <c r="AH19" s="45"/>
      <c r="AI19" s="54"/>
      <c r="AJ19" s="174"/>
      <c r="AK19" s="174"/>
      <c r="AL19" s="174"/>
      <c r="AM19" s="173"/>
      <c r="AN19" s="81">
        <f>ROUND(Q20,0)</f>
        <v>784</v>
      </c>
      <c r="AO19" s="10"/>
    </row>
    <row r="20" spans="1:41" ht="14.1" x14ac:dyDescent="0.3">
      <c r="A20" s="7">
        <v>71</v>
      </c>
      <c r="B20" s="9">
        <v>1122</v>
      </c>
      <c r="C20" s="6" t="s">
        <v>1675</v>
      </c>
      <c r="D20" s="106"/>
      <c r="E20" s="107"/>
      <c r="F20" s="108"/>
      <c r="G20" s="39"/>
      <c r="H20" s="1"/>
      <c r="I20" s="1"/>
      <c r="J20" s="38"/>
      <c r="K20" s="39" t="s">
        <v>1246</v>
      </c>
      <c r="L20" s="1"/>
      <c r="M20" s="1"/>
      <c r="N20" s="1"/>
      <c r="O20" s="1"/>
      <c r="P20" s="1"/>
      <c r="Q20" s="201">
        <v>784</v>
      </c>
      <c r="R20" s="201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202" t="s">
        <v>1387</v>
      </c>
      <c r="AH20" s="140" t="s">
        <v>1220</v>
      </c>
      <c r="AI20" s="44" t="s">
        <v>1217</v>
      </c>
      <c r="AJ20" s="135">
        <v>0.7</v>
      </c>
      <c r="AK20" s="135"/>
      <c r="AL20" s="135"/>
      <c r="AM20" s="137"/>
      <c r="AN20" s="81">
        <f>ROUND(Q20*AJ20,0)</f>
        <v>549</v>
      </c>
      <c r="AO20" s="10"/>
    </row>
    <row r="21" spans="1:41" ht="14.1" x14ac:dyDescent="0.3">
      <c r="A21" s="7">
        <v>71</v>
      </c>
      <c r="B21" s="9">
        <v>2121</v>
      </c>
      <c r="C21" s="6" t="s">
        <v>1674</v>
      </c>
      <c r="D21" s="106"/>
      <c r="E21" s="107"/>
      <c r="F21" s="108"/>
      <c r="G21" s="39"/>
      <c r="H21" s="1"/>
      <c r="I21" s="1"/>
      <c r="J21" s="38"/>
      <c r="K21" s="59"/>
      <c r="L21" s="119"/>
      <c r="M21" s="1"/>
      <c r="N21" s="1"/>
      <c r="O21" s="1"/>
      <c r="P21" s="1"/>
      <c r="Q21" s="171"/>
      <c r="R21" s="171"/>
      <c r="S21" s="1"/>
      <c r="T21" s="1"/>
      <c r="U21" s="5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203"/>
      <c r="AH21" s="40" t="s">
        <v>1219</v>
      </c>
      <c r="AI21" s="46" t="s">
        <v>1217</v>
      </c>
      <c r="AJ21" s="128">
        <v>0.5</v>
      </c>
      <c r="AK21" s="128"/>
      <c r="AL21" s="135"/>
      <c r="AM21" s="131"/>
      <c r="AN21" s="81">
        <f>ROUND(Q20*AJ21,0)</f>
        <v>392</v>
      </c>
      <c r="AO21" s="10"/>
    </row>
    <row r="22" spans="1:41" ht="14.1" x14ac:dyDescent="0.3">
      <c r="A22" s="7">
        <v>71</v>
      </c>
      <c r="B22" s="9">
        <v>2122</v>
      </c>
      <c r="C22" s="6" t="s">
        <v>1673</v>
      </c>
      <c r="D22" s="106"/>
      <c r="E22" s="107"/>
      <c r="F22" s="108"/>
      <c r="G22" s="39"/>
      <c r="H22" s="1"/>
      <c r="I22" s="1"/>
      <c r="J22" s="38"/>
      <c r="K22" s="59"/>
      <c r="L22" s="119"/>
      <c r="M22" s="1"/>
      <c r="N22" s="1"/>
      <c r="O22" s="1"/>
      <c r="P22" s="1"/>
      <c r="Q22" s="171"/>
      <c r="R22" s="171"/>
      <c r="S22" s="1"/>
      <c r="T22" s="1"/>
      <c r="U22" s="5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72"/>
      <c r="AH22" s="45"/>
      <c r="AI22" s="54"/>
      <c r="AJ22" s="54"/>
      <c r="AK22" s="204" t="s">
        <v>1218</v>
      </c>
      <c r="AL22" s="44">
        <v>5</v>
      </c>
      <c r="AM22" s="161" t="s">
        <v>1385</v>
      </c>
      <c r="AN22" s="81">
        <f>ROUND(Q20,0)-AL22</f>
        <v>779</v>
      </c>
      <c r="AO22" s="10"/>
    </row>
    <row r="23" spans="1:41" ht="14.1" x14ac:dyDescent="0.3">
      <c r="A23" s="7">
        <v>71</v>
      </c>
      <c r="B23" s="9">
        <v>2123</v>
      </c>
      <c r="C23" s="6" t="s">
        <v>1672</v>
      </c>
      <c r="D23" s="106"/>
      <c r="E23" s="107"/>
      <c r="F23" s="108"/>
      <c r="G23" s="39"/>
      <c r="H23" s="1"/>
      <c r="I23" s="1"/>
      <c r="J23" s="38"/>
      <c r="K23" s="59"/>
      <c r="L23" s="119"/>
      <c r="M23" s="1"/>
      <c r="N23" s="1"/>
      <c r="O23" s="1"/>
      <c r="P23" s="1"/>
      <c r="Q23" s="171"/>
      <c r="R23" s="171"/>
      <c r="S23" s="1"/>
      <c r="T23" s="1"/>
      <c r="U23" s="5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202" t="s">
        <v>1387</v>
      </c>
      <c r="AH23" s="140" t="s">
        <v>1220</v>
      </c>
      <c r="AI23" s="44" t="s">
        <v>1217</v>
      </c>
      <c r="AJ23" s="135">
        <v>0.7</v>
      </c>
      <c r="AK23" s="205"/>
      <c r="AL23" s="134"/>
      <c r="AM23" s="138"/>
      <c r="AN23" s="81">
        <f>ROUND(Q20*AJ23,0)-AL22</f>
        <v>544</v>
      </c>
      <c r="AO23" s="10"/>
    </row>
    <row r="24" spans="1:41" ht="14.1" x14ac:dyDescent="0.3">
      <c r="A24" s="7">
        <v>71</v>
      </c>
      <c r="B24" s="9">
        <v>2124</v>
      </c>
      <c r="C24" s="6" t="s">
        <v>1671</v>
      </c>
      <c r="D24" s="106"/>
      <c r="E24" s="107"/>
      <c r="F24" s="108"/>
      <c r="G24" s="39"/>
      <c r="H24" s="1"/>
      <c r="I24" s="1"/>
      <c r="J24" s="38"/>
      <c r="K24" s="59"/>
      <c r="L24" s="119"/>
      <c r="M24" s="1"/>
      <c r="N24" s="1"/>
      <c r="O24" s="1"/>
      <c r="P24" s="1"/>
      <c r="Q24" s="171"/>
      <c r="R24" s="171"/>
      <c r="S24" s="1"/>
      <c r="T24" s="1"/>
      <c r="U24" s="59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71"/>
      <c r="AG24" s="203"/>
      <c r="AH24" s="40" t="s">
        <v>1219</v>
      </c>
      <c r="AI24" s="46" t="s">
        <v>1217</v>
      </c>
      <c r="AJ24" s="128">
        <v>0.5</v>
      </c>
      <c r="AK24" s="206"/>
      <c r="AL24" s="127"/>
      <c r="AM24" s="136"/>
      <c r="AN24" s="81">
        <f>ROUND(Q20*AJ24,0)-AL22</f>
        <v>387</v>
      </c>
      <c r="AO24" s="10"/>
    </row>
    <row r="25" spans="1:41" ht="14.1" x14ac:dyDescent="0.3">
      <c r="A25" s="7">
        <v>71</v>
      </c>
      <c r="B25" s="9">
        <v>1123</v>
      </c>
      <c r="C25" s="6" t="s">
        <v>1670</v>
      </c>
      <c r="D25" s="106"/>
      <c r="E25" s="107"/>
      <c r="F25" s="108"/>
      <c r="G25" s="39"/>
      <c r="H25" s="1"/>
      <c r="I25" s="1"/>
      <c r="J25" s="38"/>
      <c r="K25" s="39"/>
      <c r="L25" s="1"/>
      <c r="M25" s="1"/>
      <c r="N25" s="1"/>
      <c r="O25" s="1"/>
      <c r="P25" s="1"/>
      <c r="Q25" s="177"/>
      <c r="R25" s="177"/>
      <c r="S25" s="119"/>
      <c r="T25" s="38"/>
      <c r="U25" s="140" t="s">
        <v>1393</v>
      </c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141"/>
      <c r="AG25" s="140"/>
      <c r="AH25" s="55"/>
      <c r="AI25" s="44"/>
      <c r="AJ25" s="135"/>
      <c r="AK25" s="135"/>
      <c r="AL25" s="135"/>
      <c r="AM25" s="137"/>
      <c r="AN25" s="81">
        <f>ROUND(Q20*AD26,0)</f>
        <v>757</v>
      </c>
      <c r="AO25" s="10"/>
    </row>
    <row r="26" spans="1:41" ht="14.1" x14ac:dyDescent="0.3">
      <c r="A26" s="7">
        <v>71</v>
      </c>
      <c r="B26" s="9">
        <v>1124</v>
      </c>
      <c r="C26" s="6" t="s">
        <v>1669</v>
      </c>
      <c r="D26" s="106"/>
      <c r="E26" s="107"/>
      <c r="F26" s="108"/>
      <c r="G26" s="39"/>
      <c r="H26" s="1"/>
      <c r="I26" s="1"/>
      <c r="J26" s="38"/>
      <c r="K26" s="59"/>
      <c r="L26" s="119"/>
      <c r="M26" s="119"/>
      <c r="N26" s="119"/>
      <c r="O26" s="119"/>
      <c r="P26" s="1"/>
      <c r="Q26" s="177"/>
      <c r="R26" s="177"/>
      <c r="S26" s="119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202" t="s">
        <v>1387</v>
      </c>
      <c r="AH26" s="140" t="s">
        <v>1220</v>
      </c>
      <c r="AI26" s="44" t="s">
        <v>1217</v>
      </c>
      <c r="AJ26" s="135">
        <v>0.7</v>
      </c>
      <c r="AK26" s="135"/>
      <c r="AL26" s="135"/>
      <c r="AM26" s="137"/>
      <c r="AN26" s="81">
        <f>ROUND(ROUND(Q20*AD26,0)*AJ26,0)</f>
        <v>530</v>
      </c>
      <c r="AO26" s="10"/>
    </row>
    <row r="27" spans="1:41" ht="14.1" x14ac:dyDescent="0.3">
      <c r="A27" s="7">
        <v>71</v>
      </c>
      <c r="B27" s="9">
        <v>2125</v>
      </c>
      <c r="C27" s="6" t="s">
        <v>1668</v>
      </c>
      <c r="D27" s="106"/>
      <c r="E27" s="107"/>
      <c r="F27" s="108"/>
      <c r="G27" s="39"/>
      <c r="H27" s="1"/>
      <c r="I27" s="1"/>
      <c r="J27" s="38"/>
      <c r="K27" s="59"/>
      <c r="L27" s="119"/>
      <c r="M27" s="1"/>
      <c r="N27" s="1"/>
      <c r="O27" s="1"/>
      <c r="P27" s="1"/>
      <c r="Q27" s="171"/>
      <c r="R27" s="171"/>
      <c r="S27" s="1"/>
      <c r="T27" s="1"/>
      <c r="U27" s="5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203"/>
      <c r="AH27" s="40" t="s">
        <v>1219</v>
      </c>
      <c r="AI27" s="46" t="s">
        <v>1217</v>
      </c>
      <c r="AJ27" s="128">
        <v>0.5</v>
      </c>
      <c r="AK27" s="128"/>
      <c r="AL27" s="135"/>
      <c r="AM27" s="131"/>
      <c r="AN27" s="81">
        <f>ROUND(ROUND(Q20*AD26,0)*AJ27,0)</f>
        <v>379</v>
      </c>
      <c r="AO27" s="10"/>
    </row>
    <row r="28" spans="1:41" ht="14.1" x14ac:dyDescent="0.3">
      <c r="A28" s="7">
        <v>71</v>
      </c>
      <c r="B28" s="9">
        <v>2126</v>
      </c>
      <c r="C28" s="6" t="s">
        <v>1667</v>
      </c>
      <c r="D28" s="106"/>
      <c r="E28" s="107"/>
      <c r="F28" s="108"/>
      <c r="G28" s="39"/>
      <c r="H28" s="1"/>
      <c r="I28" s="1"/>
      <c r="J28" s="38"/>
      <c r="K28" s="59"/>
      <c r="L28" s="119"/>
      <c r="M28" s="1"/>
      <c r="N28" s="1"/>
      <c r="O28" s="1"/>
      <c r="P28" s="1"/>
      <c r="Q28" s="171"/>
      <c r="R28" s="171"/>
      <c r="S28" s="1"/>
      <c r="T28" s="1"/>
      <c r="U28" s="5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72"/>
      <c r="AH28" s="45"/>
      <c r="AI28" s="54"/>
      <c r="AJ28" s="54"/>
      <c r="AK28" s="204" t="s">
        <v>1218</v>
      </c>
      <c r="AL28" s="44">
        <v>5</v>
      </c>
      <c r="AM28" s="161" t="s">
        <v>1385</v>
      </c>
      <c r="AN28" s="81">
        <f>ROUND(Q20*AD26,0)-AL28</f>
        <v>752</v>
      </c>
      <c r="AO28" s="10"/>
    </row>
    <row r="29" spans="1:41" ht="14.1" x14ac:dyDescent="0.3">
      <c r="A29" s="7">
        <v>71</v>
      </c>
      <c r="B29" s="9">
        <v>2127</v>
      </c>
      <c r="C29" s="6" t="s">
        <v>1666</v>
      </c>
      <c r="D29" s="106"/>
      <c r="E29" s="107"/>
      <c r="F29" s="108"/>
      <c r="G29" s="39"/>
      <c r="H29" s="1"/>
      <c r="I29" s="1"/>
      <c r="J29" s="38"/>
      <c r="K29" s="59"/>
      <c r="L29" s="119"/>
      <c r="M29" s="1"/>
      <c r="N29" s="1"/>
      <c r="O29" s="1"/>
      <c r="P29" s="1"/>
      <c r="Q29" s="171"/>
      <c r="R29" s="171"/>
      <c r="S29" s="1"/>
      <c r="T29" s="1"/>
      <c r="U29" s="5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202" t="s">
        <v>1387</v>
      </c>
      <c r="AH29" s="140" t="s">
        <v>1220</v>
      </c>
      <c r="AI29" s="44" t="s">
        <v>1217</v>
      </c>
      <c r="AJ29" s="135">
        <v>0.7</v>
      </c>
      <c r="AK29" s="205"/>
      <c r="AL29" s="134"/>
      <c r="AM29" s="138"/>
      <c r="AN29" s="81">
        <f>ROUND(ROUND(Q20*AD26,0)*AJ29,0)-AL28</f>
        <v>525</v>
      </c>
      <c r="AO29" s="10"/>
    </row>
    <row r="30" spans="1:41" ht="14.1" x14ac:dyDescent="0.3">
      <c r="A30" s="7">
        <v>71</v>
      </c>
      <c r="B30" s="9">
        <v>2128</v>
      </c>
      <c r="C30" s="6" t="s">
        <v>1665</v>
      </c>
      <c r="D30" s="106"/>
      <c r="E30" s="107"/>
      <c r="F30" s="108"/>
      <c r="G30" s="39"/>
      <c r="H30" s="1"/>
      <c r="I30" s="1"/>
      <c r="J30" s="38"/>
      <c r="K30" s="67"/>
      <c r="L30" s="65"/>
      <c r="M30" s="4"/>
      <c r="N30" s="4"/>
      <c r="O30" s="4"/>
      <c r="P30" s="4"/>
      <c r="Q30" s="170"/>
      <c r="R30" s="170"/>
      <c r="S30" s="4"/>
      <c r="T30" s="4"/>
      <c r="U30" s="6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9"/>
      <c r="AG30" s="203"/>
      <c r="AH30" s="40" t="s">
        <v>1219</v>
      </c>
      <c r="AI30" s="46" t="s">
        <v>1217</v>
      </c>
      <c r="AJ30" s="128">
        <v>0.5</v>
      </c>
      <c r="AK30" s="206"/>
      <c r="AL30" s="127"/>
      <c r="AM30" s="136"/>
      <c r="AN30" s="81">
        <f>ROUND(ROUND(Q20*AD26,0)*AJ30,0)-AL28</f>
        <v>374</v>
      </c>
      <c r="AO30" s="10"/>
    </row>
    <row r="31" spans="1:41" ht="14.25" customHeight="1" x14ac:dyDescent="0.3">
      <c r="A31" s="7">
        <v>71</v>
      </c>
      <c r="B31" s="9">
        <v>1125</v>
      </c>
      <c r="C31" s="6" t="s">
        <v>1664</v>
      </c>
      <c r="D31" s="106"/>
      <c r="E31" s="107"/>
      <c r="F31" s="108"/>
      <c r="G31" s="39"/>
      <c r="H31" s="1"/>
      <c r="I31" s="1"/>
      <c r="J31" s="58"/>
      <c r="K31" s="42" t="s">
        <v>1245</v>
      </c>
      <c r="L31" s="54"/>
      <c r="M31" s="54"/>
      <c r="N31" s="54"/>
      <c r="O31" s="54"/>
      <c r="P31" s="54"/>
      <c r="Q31" s="176"/>
      <c r="R31" s="176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172"/>
      <c r="AH31" s="45"/>
      <c r="AI31" s="54"/>
      <c r="AJ31" s="174"/>
      <c r="AK31" s="174"/>
      <c r="AL31" s="174"/>
      <c r="AM31" s="173"/>
      <c r="AN31" s="81">
        <f>ROUND(Q32,0)</f>
        <v>1617</v>
      </c>
      <c r="AO31" s="10"/>
    </row>
    <row r="32" spans="1:41" ht="14.1" x14ac:dyDescent="0.3">
      <c r="A32" s="7">
        <v>71</v>
      </c>
      <c r="B32" s="9">
        <v>1126</v>
      </c>
      <c r="C32" s="6" t="s">
        <v>1663</v>
      </c>
      <c r="D32" s="106"/>
      <c r="E32" s="107"/>
      <c r="F32" s="108"/>
      <c r="G32" s="39"/>
      <c r="H32" s="1"/>
      <c r="I32" s="1"/>
      <c r="J32" s="58"/>
      <c r="K32" s="59"/>
      <c r="L32" s="119"/>
      <c r="M32" s="119"/>
      <c r="N32" s="119"/>
      <c r="O32" s="119"/>
      <c r="P32" s="119"/>
      <c r="Q32" s="201">
        <v>1617</v>
      </c>
      <c r="R32" s="201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202" t="s">
        <v>1387</v>
      </c>
      <c r="AH32" s="140" t="s">
        <v>1220</v>
      </c>
      <c r="AI32" s="44" t="s">
        <v>1217</v>
      </c>
      <c r="AJ32" s="135">
        <v>0.7</v>
      </c>
      <c r="AK32" s="135"/>
      <c r="AL32" s="135"/>
      <c r="AM32" s="137"/>
      <c r="AN32" s="81">
        <f>ROUND(Q32*AJ32,0)</f>
        <v>1132</v>
      </c>
      <c r="AO32" s="10"/>
    </row>
    <row r="33" spans="1:41" ht="14.1" x14ac:dyDescent="0.3">
      <c r="A33" s="7">
        <v>71</v>
      </c>
      <c r="B33" s="9">
        <v>2129</v>
      </c>
      <c r="C33" s="6" t="s">
        <v>1662</v>
      </c>
      <c r="D33" s="106"/>
      <c r="E33" s="107"/>
      <c r="F33" s="108"/>
      <c r="G33" s="39"/>
      <c r="H33" s="1"/>
      <c r="I33" s="1"/>
      <c r="J33" s="38"/>
      <c r="K33" s="59"/>
      <c r="L33" s="119"/>
      <c r="M33" s="1"/>
      <c r="N33" s="1"/>
      <c r="O33" s="1"/>
      <c r="P33" s="1"/>
      <c r="Q33" s="171"/>
      <c r="R33" s="171"/>
      <c r="S33" s="1"/>
      <c r="T33" s="1"/>
      <c r="U33" s="5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203"/>
      <c r="AH33" s="40" t="s">
        <v>1219</v>
      </c>
      <c r="AI33" s="46" t="s">
        <v>1217</v>
      </c>
      <c r="AJ33" s="128">
        <v>0.5</v>
      </c>
      <c r="AK33" s="128"/>
      <c r="AL33" s="135"/>
      <c r="AM33" s="131"/>
      <c r="AN33" s="81">
        <f>ROUND(Q32*AJ33,0)</f>
        <v>809</v>
      </c>
      <c r="AO33" s="10"/>
    </row>
    <row r="34" spans="1:41" ht="14.1" x14ac:dyDescent="0.3">
      <c r="A34" s="7">
        <v>71</v>
      </c>
      <c r="B34" s="9">
        <v>2130</v>
      </c>
      <c r="C34" s="6" t="s">
        <v>1661</v>
      </c>
      <c r="D34" s="106"/>
      <c r="E34" s="107"/>
      <c r="F34" s="108"/>
      <c r="G34" s="39"/>
      <c r="H34" s="1"/>
      <c r="I34" s="1"/>
      <c r="J34" s="38"/>
      <c r="K34" s="59"/>
      <c r="L34" s="119"/>
      <c r="M34" s="1"/>
      <c r="N34" s="1"/>
      <c r="O34" s="1"/>
      <c r="P34" s="1"/>
      <c r="Q34" s="171"/>
      <c r="R34" s="171"/>
      <c r="S34" s="1"/>
      <c r="T34" s="1"/>
      <c r="U34" s="5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72"/>
      <c r="AH34" s="45"/>
      <c r="AI34" s="54"/>
      <c r="AJ34" s="54"/>
      <c r="AK34" s="204" t="s">
        <v>1218</v>
      </c>
      <c r="AL34" s="44">
        <v>5</v>
      </c>
      <c r="AM34" s="161" t="s">
        <v>1385</v>
      </c>
      <c r="AN34" s="81">
        <f>ROUND(Q32,0)-AL34</f>
        <v>1612</v>
      </c>
      <c r="AO34" s="10"/>
    </row>
    <row r="35" spans="1:41" ht="14.1" x14ac:dyDescent="0.3">
      <c r="A35" s="7">
        <v>71</v>
      </c>
      <c r="B35" s="9">
        <v>2131</v>
      </c>
      <c r="C35" s="6" t="s">
        <v>1660</v>
      </c>
      <c r="D35" s="106"/>
      <c r="E35" s="107"/>
      <c r="F35" s="108"/>
      <c r="G35" s="39"/>
      <c r="H35" s="1"/>
      <c r="I35" s="1"/>
      <c r="J35" s="38"/>
      <c r="K35" s="59"/>
      <c r="L35" s="119"/>
      <c r="M35" s="1"/>
      <c r="N35" s="1"/>
      <c r="O35" s="1"/>
      <c r="P35" s="1"/>
      <c r="Q35" s="171"/>
      <c r="R35" s="171"/>
      <c r="S35" s="1"/>
      <c r="T35" s="1"/>
      <c r="U35" s="5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202" t="s">
        <v>1387</v>
      </c>
      <c r="AH35" s="140" t="s">
        <v>1220</v>
      </c>
      <c r="AI35" s="44" t="s">
        <v>1217</v>
      </c>
      <c r="AJ35" s="135">
        <v>0.7</v>
      </c>
      <c r="AK35" s="205"/>
      <c r="AL35" s="134"/>
      <c r="AM35" s="138"/>
      <c r="AN35" s="81">
        <f>ROUND(Q32*AJ35,0)-AL34</f>
        <v>1127</v>
      </c>
      <c r="AO35" s="10"/>
    </row>
    <row r="36" spans="1:41" ht="14.1" x14ac:dyDescent="0.3">
      <c r="A36" s="7">
        <v>71</v>
      </c>
      <c r="B36" s="9">
        <v>2132</v>
      </c>
      <c r="C36" s="6" t="s">
        <v>1659</v>
      </c>
      <c r="D36" s="106"/>
      <c r="E36" s="107"/>
      <c r="F36" s="108"/>
      <c r="G36" s="39"/>
      <c r="H36" s="1"/>
      <c r="I36" s="1"/>
      <c r="J36" s="38"/>
      <c r="K36" s="59"/>
      <c r="L36" s="119"/>
      <c r="M36" s="1"/>
      <c r="N36" s="1"/>
      <c r="O36" s="1"/>
      <c r="P36" s="1"/>
      <c r="Q36" s="171"/>
      <c r="R36" s="171"/>
      <c r="S36" s="1"/>
      <c r="T36" s="1"/>
      <c r="U36" s="5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203"/>
      <c r="AH36" s="40" t="s">
        <v>1219</v>
      </c>
      <c r="AI36" s="46" t="s">
        <v>1217</v>
      </c>
      <c r="AJ36" s="128">
        <v>0.5</v>
      </c>
      <c r="AK36" s="206"/>
      <c r="AL36" s="127"/>
      <c r="AM36" s="136"/>
      <c r="AN36" s="81">
        <f>ROUND(Q32*AJ36,0)-AL34</f>
        <v>804</v>
      </c>
      <c r="AO36" s="10"/>
    </row>
    <row r="37" spans="1:41" ht="14.1" x14ac:dyDescent="0.3">
      <c r="A37" s="7">
        <v>71</v>
      </c>
      <c r="B37" s="9">
        <v>1127</v>
      </c>
      <c r="C37" s="6" t="s">
        <v>1658</v>
      </c>
      <c r="D37" s="106"/>
      <c r="E37" s="107"/>
      <c r="F37" s="108"/>
      <c r="G37" s="1"/>
      <c r="H37" s="1"/>
      <c r="I37" s="1"/>
      <c r="J37" s="58"/>
      <c r="K37" s="59"/>
      <c r="L37" s="119"/>
      <c r="M37" s="119"/>
      <c r="N37" s="119"/>
      <c r="O37" s="119"/>
      <c r="P37" s="119"/>
      <c r="Q37" s="171"/>
      <c r="R37" s="171"/>
      <c r="S37" s="1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140"/>
      <c r="AH37" s="55"/>
      <c r="AI37" s="44"/>
      <c r="AJ37" s="135"/>
      <c r="AK37" s="135"/>
      <c r="AL37" s="135"/>
      <c r="AM37" s="137"/>
      <c r="AN37" s="81">
        <f>ROUND(Q32*AD38,0)</f>
        <v>1560</v>
      </c>
      <c r="AO37" s="10"/>
    </row>
    <row r="38" spans="1:41" ht="14.1" x14ac:dyDescent="0.3">
      <c r="A38" s="7">
        <v>71</v>
      </c>
      <c r="B38" s="9">
        <v>1128</v>
      </c>
      <c r="C38" s="6" t="s">
        <v>1657</v>
      </c>
      <c r="D38" s="106"/>
      <c r="E38" s="107"/>
      <c r="F38" s="108"/>
      <c r="G38" s="1"/>
      <c r="H38" s="1"/>
      <c r="I38" s="1"/>
      <c r="J38" s="58"/>
      <c r="K38" s="59"/>
      <c r="L38" s="119"/>
      <c r="M38" s="119"/>
      <c r="N38" s="119"/>
      <c r="O38" s="119"/>
      <c r="P38" s="119"/>
      <c r="Q38" s="171"/>
      <c r="R38" s="171"/>
      <c r="S38" s="1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202" t="s">
        <v>1387</v>
      </c>
      <c r="AH38" s="140" t="s">
        <v>1220</v>
      </c>
      <c r="AI38" s="44" t="s">
        <v>1217</v>
      </c>
      <c r="AJ38" s="135">
        <v>0.7</v>
      </c>
      <c r="AK38" s="135"/>
      <c r="AL38" s="135"/>
      <c r="AM38" s="137"/>
      <c r="AN38" s="81">
        <f>ROUND(ROUND(Q32*AD38,0)*AJ38,0)</f>
        <v>1092</v>
      </c>
      <c r="AO38" s="10"/>
    </row>
    <row r="39" spans="1:41" ht="14.1" x14ac:dyDescent="0.3">
      <c r="A39" s="7">
        <v>71</v>
      </c>
      <c r="B39" s="9">
        <v>2133</v>
      </c>
      <c r="C39" s="6" t="s">
        <v>1656</v>
      </c>
      <c r="D39" s="106"/>
      <c r="E39" s="107"/>
      <c r="F39" s="108"/>
      <c r="G39" s="39"/>
      <c r="H39" s="1"/>
      <c r="I39" s="1"/>
      <c r="J39" s="38"/>
      <c r="K39" s="59"/>
      <c r="L39" s="119"/>
      <c r="M39" s="1"/>
      <c r="N39" s="1"/>
      <c r="O39" s="1"/>
      <c r="P39" s="1"/>
      <c r="Q39" s="171"/>
      <c r="R39" s="171"/>
      <c r="S39" s="1"/>
      <c r="T39" s="1"/>
      <c r="U39" s="5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203"/>
      <c r="AH39" s="40" t="s">
        <v>1219</v>
      </c>
      <c r="AI39" s="46" t="s">
        <v>1217</v>
      </c>
      <c r="AJ39" s="128">
        <v>0.5</v>
      </c>
      <c r="AK39" s="128"/>
      <c r="AL39" s="135"/>
      <c r="AM39" s="131"/>
      <c r="AN39" s="81">
        <f>ROUND(ROUND(Q32*AD38,0)*AJ39,0)</f>
        <v>780</v>
      </c>
      <c r="AO39" s="10"/>
    </row>
    <row r="40" spans="1:41" ht="14.1" x14ac:dyDescent="0.3">
      <c r="A40" s="7">
        <v>71</v>
      </c>
      <c r="B40" s="9">
        <v>2134</v>
      </c>
      <c r="C40" s="6" t="s">
        <v>1655</v>
      </c>
      <c r="D40" s="106"/>
      <c r="E40" s="107"/>
      <c r="F40" s="108"/>
      <c r="G40" s="39"/>
      <c r="H40" s="1"/>
      <c r="I40" s="1"/>
      <c r="J40" s="38"/>
      <c r="K40" s="59"/>
      <c r="L40" s="119"/>
      <c r="M40" s="1"/>
      <c r="N40" s="1"/>
      <c r="O40" s="1"/>
      <c r="P40" s="1"/>
      <c r="Q40" s="171"/>
      <c r="R40" s="171"/>
      <c r="S40" s="1"/>
      <c r="T40" s="1"/>
      <c r="U40" s="5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72"/>
      <c r="AH40" s="45"/>
      <c r="AI40" s="54"/>
      <c r="AJ40" s="54"/>
      <c r="AK40" s="204" t="s">
        <v>1218</v>
      </c>
      <c r="AL40" s="44">
        <v>5</v>
      </c>
      <c r="AM40" s="161" t="s">
        <v>1385</v>
      </c>
      <c r="AN40" s="81">
        <f>ROUND(Q32*AD38,0)-AL40</f>
        <v>1555</v>
      </c>
      <c r="AO40" s="10"/>
    </row>
    <row r="41" spans="1:41" ht="14.1" x14ac:dyDescent="0.3">
      <c r="A41" s="7">
        <v>71</v>
      </c>
      <c r="B41" s="9">
        <v>2135</v>
      </c>
      <c r="C41" s="6" t="s">
        <v>1654</v>
      </c>
      <c r="D41" s="106"/>
      <c r="E41" s="107"/>
      <c r="F41" s="108"/>
      <c r="G41" s="39"/>
      <c r="H41" s="1"/>
      <c r="I41" s="1"/>
      <c r="J41" s="38"/>
      <c r="K41" s="59"/>
      <c r="L41" s="119"/>
      <c r="M41" s="1"/>
      <c r="N41" s="1"/>
      <c r="O41" s="1"/>
      <c r="P41" s="1"/>
      <c r="Q41" s="171"/>
      <c r="R41" s="171"/>
      <c r="S41" s="1"/>
      <c r="T41" s="1"/>
      <c r="U41" s="5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202" t="s">
        <v>1387</v>
      </c>
      <c r="AH41" s="140" t="s">
        <v>1220</v>
      </c>
      <c r="AI41" s="44" t="s">
        <v>1217</v>
      </c>
      <c r="AJ41" s="135">
        <v>0.7</v>
      </c>
      <c r="AK41" s="205"/>
      <c r="AL41" s="134"/>
      <c r="AM41" s="138"/>
      <c r="AN41" s="81">
        <f>ROUND(ROUND(Q32*AD38,0)*AJ41,0)-AL40</f>
        <v>1087</v>
      </c>
      <c r="AO41" s="10"/>
    </row>
    <row r="42" spans="1:41" ht="14.1" x14ac:dyDescent="0.3">
      <c r="A42" s="7">
        <v>71</v>
      </c>
      <c r="B42" s="9">
        <v>2136</v>
      </c>
      <c r="C42" s="6" t="s">
        <v>1653</v>
      </c>
      <c r="D42" s="106"/>
      <c r="E42" s="107"/>
      <c r="F42" s="108"/>
      <c r="G42" s="39"/>
      <c r="H42" s="1"/>
      <c r="I42" s="1"/>
      <c r="J42" s="38"/>
      <c r="K42" s="67"/>
      <c r="L42" s="65"/>
      <c r="M42" s="4"/>
      <c r="N42" s="4"/>
      <c r="O42" s="4"/>
      <c r="P42" s="4"/>
      <c r="Q42" s="170"/>
      <c r="R42" s="170"/>
      <c r="S42" s="4"/>
      <c r="T42" s="4"/>
      <c r="U42" s="6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9"/>
      <c r="AG42" s="203"/>
      <c r="AH42" s="40" t="s">
        <v>1219</v>
      </c>
      <c r="AI42" s="46" t="s">
        <v>1217</v>
      </c>
      <c r="AJ42" s="128">
        <v>0.5</v>
      </c>
      <c r="AK42" s="206"/>
      <c r="AL42" s="127"/>
      <c r="AM42" s="136"/>
      <c r="AN42" s="81">
        <f>ROUND(ROUND(Q32*AD38,0)*AJ42,0)-AL40</f>
        <v>775</v>
      </c>
      <c r="AO42" s="10"/>
    </row>
    <row r="43" spans="1:41" ht="14.1" x14ac:dyDescent="0.3">
      <c r="A43" s="7">
        <v>71</v>
      </c>
      <c r="B43" s="9">
        <v>1129</v>
      </c>
      <c r="C43" s="6" t="s">
        <v>1652</v>
      </c>
      <c r="D43" s="106"/>
      <c r="E43" s="107"/>
      <c r="F43" s="108"/>
      <c r="G43" s="1"/>
      <c r="H43" s="1"/>
      <c r="I43" s="1"/>
      <c r="J43" s="58"/>
      <c r="K43" s="42" t="s">
        <v>1244</v>
      </c>
      <c r="L43" s="54"/>
      <c r="M43" s="54"/>
      <c r="N43" s="54"/>
      <c r="O43" s="54"/>
      <c r="P43" s="54"/>
      <c r="Q43" s="175"/>
      <c r="R43" s="175"/>
      <c r="S43" s="30"/>
      <c r="T43" s="30"/>
      <c r="U43" s="42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4"/>
      <c r="AG43" s="172"/>
      <c r="AH43" s="45"/>
      <c r="AI43" s="54"/>
      <c r="AJ43" s="174"/>
      <c r="AK43" s="174"/>
      <c r="AL43" s="174"/>
      <c r="AM43" s="173"/>
      <c r="AN43" s="81">
        <f>ROUND(Q44,0)</f>
        <v>897</v>
      </c>
      <c r="AO43" s="10"/>
    </row>
    <row r="44" spans="1:41" ht="14.1" x14ac:dyDescent="0.3">
      <c r="A44" s="7">
        <v>71</v>
      </c>
      <c r="B44" s="9">
        <v>1130</v>
      </c>
      <c r="C44" s="6" t="s">
        <v>1651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1">
        <v>897</v>
      </c>
      <c r="R44" s="201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202" t="s">
        <v>1387</v>
      </c>
      <c r="AH44" s="140" t="s">
        <v>1220</v>
      </c>
      <c r="AI44" s="44" t="s">
        <v>1217</v>
      </c>
      <c r="AJ44" s="135">
        <v>0.7</v>
      </c>
      <c r="AK44" s="135"/>
      <c r="AL44" s="135"/>
      <c r="AM44" s="137"/>
      <c r="AN44" s="81">
        <f>ROUND(Q44*AJ44,0)</f>
        <v>628</v>
      </c>
      <c r="AO44" s="10"/>
    </row>
    <row r="45" spans="1:41" ht="14.1" x14ac:dyDescent="0.3">
      <c r="A45" s="7">
        <v>71</v>
      </c>
      <c r="B45" s="9">
        <v>2137</v>
      </c>
      <c r="C45" s="6" t="s">
        <v>1650</v>
      </c>
      <c r="D45" s="106"/>
      <c r="E45" s="107"/>
      <c r="F45" s="108"/>
      <c r="G45" s="39"/>
      <c r="H45" s="1"/>
      <c r="I45" s="1"/>
      <c r="J45" s="38"/>
      <c r="K45" s="59"/>
      <c r="L45" s="119"/>
      <c r="M45" s="1"/>
      <c r="N45" s="1"/>
      <c r="O45" s="1"/>
      <c r="P45" s="1"/>
      <c r="Q45" s="171"/>
      <c r="R45" s="171"/>
      <c r="S45" s="1"/>
      <c r="T45" s="1"/>
      <c r="U45" s="5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203"/>
      <c r="AH45" s="40" t="s">
        <v>1219</v>
      </c>
      <c r="AI45" s="46" t="s">
        <v>1217</v>
      </c>
      <c r="AJ45" s="128">
        <v>0.5</v>
      </c>
      <c r="AK45" s="128"/>
      <c r="AL45" s="135"/>
      <c r="AM45" s="131"/>
      <c r="AN45" s="81">
        <f>ROUND(Q44*AJ45,0)</f>
        <v>449</v>
      </c>
      <c r="AO45" s="10"/>
    </row>
    <row r="46" spans="1:41" ht="14.1" x14ac:dyDescent="0.3">
      <c r="A46" s="7">
        <v>71</v>
      </c>
      <c r="B46" s="9">
        <v>2138</v>
      </c>
      <c r="C46" s="6" t="s">
        <v>1649</v>
      </c>
      <c r="D46" s="106"/>
      <c r="E46" s="107"/>
      <c r="F46" s="108"/>
      <c r="G46" s="39"/>
      <c r="H46" s="1"/>
      <c r="I46" s="1"/>
      <c r="J46" s="38"/>
      <c r="K46" s="59"/>
      <c r="L46" s="119"/>
      <c r="M46" s="1"/>
      <c r="N46" s="1"/>
      <c r="O46" s="1"/>
      <c r="P46" s="1"/>
      <c r="Q46" s="171"/>
      <c r="R46" s="171"/>
      <c r="S46" s="1"/>
      <c r="T46" s="1"/>
      <c r="U46" s="5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72"/>
      <c r="AH46" s="45"/>
      <c r="AI46" s="54"/>
      <c r="AJ46" s="54"/>
      <c r="AK46" s="204" t="s">
        <v>1218</v>
      </c>
      <c r="AL46" s="44">
        <v>5</v>
      </c>
      <c r="AM46" s="161" t="s">
        <v>1385</v>
      </c>
      <c r="AN46" s="81">
        <f>ROUND(Q44,0)-AL46</f>
        <v>892</v>
      </c>
      <c r="AO46" s="10"/>
    </row>
    <row r="47" spans="1:41" ht="14.1" x14ac:dyDescent="0.3">
      <c r="A47" s="7">
        <v>71</v>
      </c>
      <c r="B47" s="9">
        <v>2139</v>
      </c>
      <c r="C47" s="6" t="s">
        <v>1648</v>
      </c>
      <c r="D47" s="106"/>
      <c r="E47" s="107"/>
      <c r="F47" s="108"/>
      <c r="G47" s="39"/>
      <c r="H47" s="1"/>
      <c r="I47" s="1"/>
      <c r="J47" s="38"/>
      <c r="K47" s="59"/>
      <c r="L47" s="119"/>
      <c r="M47" s="1"/>
      <c r="N47" s="1"/>
      <c r="O47" s="1"/>
      <c r="P47" s="1"/>
      <c r="Q47" s="171"/>
      <c r="R47" s="171"/>
      <c r="S47" s="1"/>
      <c r="T47" s="1"/>
      <c r="U47" s="5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202" t="s">
        <v>1387</v>
      </c>
      <c r="AH47" s="140" t="s">
        <v>1220</v>
      </c>
      <c r="AI47" s="44" t="s">
        <v>1217</v>
      </c>
      <c r="AJ47" s="135">
        <v>0.7</v>
      </c>
      <c r="AK47" s="205"/>
      <c r="AL47" s="134"/>
      <c r="AM47" s="138"/>
      <c r="AN47" s="81">
        <f>ROUND(Q44*AJ47,0)-AL46</f>
        <v>623</v>
      </c>
      <c r="AO47" s="10"/>
    </row>
    <row r="48" spans="1:41" ht="14.1" x14ac:dyDescent="0.3">
      <c r="A48" s="7">
        <v>71</v>
      </c>
      <c r="B48" s="9">
        <v>2140</v>
      </c>
      <c r="C48" s="6" t="s">
        <v>1647</v>
      </c>
      <c r="D48" s="106"/>
      <c r="E48" s="107"/>
      <c r="F48" s="108"/>
      <c r="G48" s="39"/>
      <c r="H48" s="1"/>
      <c r="I48" s="1"/>
      <c r="J48" s="38"/>
      <c r="K48" s="59"/>
      <c r="L48" s="119"/>
      <c r="M48" s="1"/>
      <c r="N48" s="1"/>
      <c r="O48" s="1"/>
      <c r="P48" s="1"/>
      <c r="Q48" s="171"/>
      <c r="R48" s="171"/>
      <c r="S48" s="1"/>
      <c r="T48" s="1"/>
      <c r="U48" s="59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71"/>
      <c r="AG48" s="203"/>
      <c r="AH48" s="40" t="s">
        <v>1219</v>
      </c>
      <c r="AI48" s="46" t="s">
        <v>1217</v>
      </c>
      <c r="AJ48" s="128">
        <v>0.5</v>
      </c>
      <c r="AK48" s="206"/>
      <c r="AL48" s="127"/>
      <c r="AM48" s="136"/>
      <c r="AN48" s="81">
        <f>ROUND(Q44*AJ48,0)-AL46</f>
        <v>444</v>
      </c>
      <c r="AO48" s="10"/>
    </row>
    <row r="49" spans="1:41" ht="14.1" x14ac:dyDescent="0.3">
      <c r="A49" s="7">
        <v>71</v>
      </c>
      <c r="B49" s="9">
        <v>1131</v>
      </c>
      <c r="C49" s="6" t="s">
        <v>1646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71"/>
      <c r="R49" s="171"/>
      <c r="S49" s="1"/>
      <c r="T49" s="38"/>
      <c r="U49" s="140" t="s">
        <v>1393</v>
      </c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141"/>
      <c r="AG49" s="140"/>
      <c r="AH49" s="55"/>
      <c r="AI49" s="44"/>
      <c r="AJ49" s="135"/>
      <c r="AK49" s="135"/>
      <c r="AL49" s="135"/>
      <c r="AM49" s="137"/>
      <c r="AN49" s="81">
        <f>ROUND(Q44*AD50,0)</f>
        <v>866</v>
      </c>
      <c r="AO49" s="10"/>
    </row>
    <row r="50" spans="1:41" ht="14.1" x14ac:dyDescent="0.3">
      <c r="A50" s="7">
        <v>71</v>
      </c>
      <c r="B50" s="9">
        <v>1132</v>
      </c>
      <c r="C50" s="6" t="s">
        <v>1645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71"/>
      <c r="R50" s="171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202" t="s">
        <v>1387</v>
      </c>
      <c r="AH50" s="140" t="s">
        <v>1220</v>
      </c>
      <c r="AI50" s="44" t="s">
        <v>1217</v>
      </c>
      <c r="AJ50" s="135">
        <v>0.7</v>
      </c>
      <c r="AK50" s="135"/>
      <c r="AL50" s="135"/>
      <c r="AM50" s="137"/>
      <c r="AN50" s="81">
        <f>ROUND(ROUND(Q44*AD50,0)*AJ50,0)</f>
        <v>606</v>
      </c>
      <c r="AO50" s="10"/>
    </row>
    <row r="51" spans="1:41" ht="14.1" x14ac:dyDescent="0.3">
      <c r="A51" s="7">
        <v>71</v>
      </c>
      <c r="B51" s="9">
        <v>2141</v>
      </c>
      <c r="C51" s="6" t="s">
        <v>1644</v>
      </c>
      <c r="D51" s="106"/>
      <c r="E51" s="107"/>
      <c r="F51" s="108"/>
      <c r="G51" s="39"/>
      <c r="H51" s="1"/>
      <c r="I51" s="1"/>
      <c r="J51" s="38"/>
      <c r="K51" s="59"/>
      <c r="L51" s="119"/>
      <c r="M51" s="1"/>
      <c r="N51" s="1"/>
      <c r="O51" s="1"/>
      <c r="P51" s="1"/>
      <c r="Q51" s="171"/>
      <c r="R51" s="171"/>
      <c r="S51" s="1"/>
      <c r="T51" s="1"/>
      <c r="U51" s="5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203"/>
      <c r="AH51" s="40" t="s">
        <v>1219</v>
      </c>
      <c r="AI51" s="46" t="s">
        <v>1217</v>
      </c>
      <c r="AJ51" s="128">
        <v>0.5</v>
      </c>
      <c r="AK51" s="128"/>
      <c r="AL51" s="135"/>
      <c r="AM51" s="131"/>
      <c r="AN51" s="81">
        <f>ROUND(ROUND(Q44*AD50,0)*AJ51,0)</f>
        <v>433</v>
      </c>
      <c r="AO51" s="10"/>
    </row>
    <row r="52" spans="1:41" ht="14.1" x14ac:dyDescent="0.3">
      <c r="A52" s="7">
        <v>71</v>
      </c>
      <c r="B52" s="9">
        <v>2142</v>
      </c>
      <c r="C52" s="6" t="s">
        <v>1643</v>
      </c>
      <c r="D52" s="106"/>
      <c r="E52" s="107"/>
      <c r="F52" s="108"/>
      <c r="G52" s="39"/>
      <c r="H52" s="1"/>
      <c r="I52" s="1"/>
      <c r="J52" s="38"/>
      <c r="K52" s="59"/>
      <c r="L52" s="119"/>
      <c r="M52" s="1"/>
      <c r="N52" s="1"/>
      <c r="O52" s="1"/>
      <c r="P52" s="1"/>
      <c r="Q52" s="171"/>
      <c r="R52" s="171"/>
      <c r="S52" s="1"/>
      <c r="T52" s="1"/>
      <c r="U52" s="5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72"/>
      <c r="AH52" s="45"/>
      <c r="AI52" s="54"/>
      <c r="AJ52" s="54"/>
      <c r="AK52" s="204" t="s">
        <v>1218</v>
      </c>
      <c r="AL52" s="44">
        <v>5</v>
      </c>
      <c r="AM52" s="161" t="s">
        <v>1385</v>
      </c>
      <c r="AN52" s="81">
        <f>ROUND(Q44*AD50,0)-AL52</f>
        <v>861</v>
      </c>
      <c r="AO52" s="10"/>
    </row>
    <row r="53" spans="1:41" ht="14.1" x14ac:dyDescent="0.3">
      <c r="A53" s="7">
        <v>71</v>
      </c>
      <c r="B53" s="9">
        <v>2143</v>
      </c>
      <c r="C53" s="6" t="s">
        <v>1642</v>
      </c>
      <c r="D53" s="106"/>
      <c r="E53" s="107"/>
      <c r="F53" s="108"/>
      <c r="G53" s="39"/>
      <c r="H53" s="1"/>
      <c r="I53" s="1"/>
      <c r="J53" s="38"/>
      <c r="K53" s="59"/>
      <c r="L53" s="119"/>
      <c r="M53" s="1"/>
      <c r="N53" s="1"/>
      <c r="O53" s="1"/>
      <c r="P53" s="1"/>
      <c r="Q53" s="171"/>
      <c r="R53" s="171"/>
      <c r="S53" s="1"/>
      <c r="T53" s="1"/>
      <c r="U53" s="5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202" t="s">
        <v>1387</v>
      </c>
      <c r="AH53" s="140" t="s">
        <v>1220</v>
      </c>
      <c r="AI53" s="44" t="s">
        <v>1217</v>
      </c>
      <c r="AJ53" s="135">
        <v>0.7</v>
      </c>
      <c r="AK53" s="205"/>
      <c r="AL53" s="134"/>
      <c r="AM53" s="138"/>
      <c r="AN53" s="81">
        <f>ROUND(ROUND(Q44*AD50,0)*AJ53,0)-AL52</f>
        <v>601</v>
      </c>
      <c r="AO53" s="10"/>
    </row>
    <row r="54" spans="1:41" ht="14.1" x14ac:dyDescent="0.3">
      <c r="A54" s="7">
        <v>71</v>
      </c>
      <c r="B54" s="9">
        <v>2144</v>
      </c>
      <c r="C54" s="6" t="s">
        <v>1641</v>
      </c>
      <c r="D54" s="106"/>
      <c r="E54" s="107"/>
      <c r="F54" s="108"/>
      <c r="G54" s="39"/>
      <c r="H54" s="1"/>
      <c r="I54" s="1"/>
      <c r="J54" s="38"/>
      <c r="K54" s="67"/>
      <c r="L54" s="65"/>
      <c r="M54" s="4"/>
      <c r="N54" s="4"/>
      <c r="O54" s="4"/>
      <c r="P54" s="4"/>
      <c r="Q54" s="170"/>
      <c r="R54" s="170"/>
      <c r="S54" s="4"/>
      <c r="T54" s="4"/>
      <c r="U54" s="6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203"/>
      <c r="AH54" s="40" t="s">
        <v>1219</v>
      </c>
      <c r="AI54" s="46" t="s">
        <v>1217</v>
      </c>
      <c r="AJ54" s="128">
        <v>0.5</v>
      </c>
      <c r="AK54" s="206"/>
      <c r="AL54" s="127"/>
      <c r="AM54" s="136"/>
      <c r="AN54" s="81">
        <f>ROUND(ROUND(Q44*AD50,0)*AJ54,0)-AL52</f>
        <v>428</v>
      </c>
      <c r="AO54" s="10"/>
    </row>
    <row r="55" spans="1:41" ht="14.1" x14ac:dyDescent="0.3">
      <c r="A55" s="7">
        <v>71</v>
      </c>
      <c r="B55" s="9">
        <v>1141</v>
      </c>
      <c r="C55" s="6" t="s">
        <v>1640</v>
      </c>
      <c r="D55" s="106"/>
      <c r="E55" s="107"/>
      <c r="F55" s="108"/>
      <c r="G55" s="195" t="s">
        <v>1248</v>
      </c>
      <c r="H55" s="196"/>
      <c r="I55" s="196"/>
      <c r="J55" s="197"/>
      <c r="K55" s="42" t="s">
        <v>1247</v>
      </c>
      <c r="L55" s="30"/>
      <c r="M55" s="30"/>
      <c r="N55" s="30"/>
      <c r="O55" s="30"/>
      <c r="P55" s="30"/>
      <c r="Q55" s="145"/>
      <c r="R55" s="145"/>
      <c r="S55" s="30"/>
      <c r="T55" s="43"/>
      <c r="U55" s="42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4"/>
      <c r="AG55" s="172"/>
      <c r="AH55" s="45"/>
      <c r="AI55" s="54"/>
      <c r="AJ55" s="174"/>
      <c r="AK55" s="174"/>
      <c r="AL55" s="174"/>
      <c r="AM55" s="173"/>
      <c r="AN55" s="81">
        <f>ROUND(Q56,0)</f>
        <v>623</v>
      </c>
      <c r="AO55" s="10"/>
    </row>
    <row r="56" spans="1:41" ht="14.1" x14ac:dyDescent="0.3">
      <c r="A56" s="7">
        <v>71</v>
      </c>
      <c r="B56" s="9">
        <v>1142</v>
      </c>
      <c r="C56" s="6" t="s">
        <v>1639</v>
      </c>
      <c r="D56" s="106"/>
      <c r="E56" s="107"/>
      <c r="F56" s="108"/>
      <c r="G56" s="198"/>
      <c r="H56" s="199"/>
      <c r="I56" s="199"/>
      <c r="J56" s="200"/>
      <c r="K56" s="39" t="s">
        <v>1246</v>
      </c>
      <c r="L56" s="1"/>
      <c r="M56" s="1"/>
      <c r="N56" s="1"/>
      <c r="O56" s="1"/>
      <c r="P56" s="1"/>
      <c r="Q56" s="201">
        <v>623</v>
      </c>
      <c r="R56" s="201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202" t="s">
        <v>1387</v>
      </c>
      <c r="AH56" s="140" t="s">
        <v>1220</v>
      </c>
      <c r="AI56" s="44" t="s">
        <v>1217</v>
      </c>
      <c r="AJ56" s="135">
        <v>0.7</v>
      </c>
      <c r="AK56" s="135"/>
      <c r="AL56" s="135"/>
      <c r="AM56" s="137"/>
      <c r="AN56" s="81">
        <f>ROUND(Q56*AJ56,0)</f>
        <v>436</v>
      </c>
      <c r="AO56" s="10"/>
    </row>
    <row r="57" spans="1:41" ht="14.1" x14ac:dyDescent="0.3">
      <c r="A57" s="7">
        <v>71</v>
      </c>
      <c r="B57" s="9">
        <v>2151</v>
      </c>
      <c r="C57" s="6" t="s">
        <v>1638</v>
      </c>
      <c r="D57" s="106"/>
      <c r="E57" s="107"/>
      <c r="F57" s="108"/>
      <c r="G57" s="198"/>
      <c r="H57" s="199"/>
      <c r="I57" s="199"/>
      <c r="J57" s="200"/>
      <c r="K57" s="59"/>
      <c r="L57" s="119"/>
      <c r="M57" s="1"/>
      <c r="N57" s="1"/>
      <c r="O57" s="1"/>
      <c r="P57" s="1"/>
      <c r="Q57" s="171"/>
      <c r="R57" s="171"/>
      <c r="S57" s="1"/>
      <c r="T57" s="1"/>
      <c r="U57" s="5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203"/>
      <c r="AH57" s="40" t="s">
        <v>1219</v>
      </c>
      <c r="AI57" s="46" t="s">
        <v>1217</v>
      </c>
      <c r="AJ57" s="128">
        <v>0.5</v>
      </c>
      <c r="AK57" s="128"/>
      <c r="AL57" s="135"/>
      <c r="AM57" s="131"/>
      <c r="AN57" s="81">
        <f>ROUND(Q56*AJ57,0)</f>
        <v>312</v>
      </c>
      <c r="AO57" s="10"/>
    </row>
    <row r="58" spans="1:41" ht="14.1" x14ac:dyDescent="0.3">
      <c r="A58" s="7">
        <v>71</v>
      </c>
      <c r="B58" s="9">
        <v>2152</v>
      </c>
      <c r="C58" s="6" t="s">
        <v>1637</v>
      </c>
      <c r="D58" s="106"/>
      <c r="E58" s="107"/>
      <c r="F58" s="108"/>
      <c r="G58" s="198"/>
      <c r="H58" s="199"/>
      <c r="I58" s="199"/>
      <c r="J58" s="200"/>
      <c r="K58" s="59"/>
      <c r="L58" s="119"/>
      <c r="M58" s="1"/>
      <c r="N58" s="1"/>
      <c r="O58" s="1"/>
      <c r="P58" s="1"/>
      <c r="Q58" s="171"/>
      <c r="R58" s="171"/>
      <c r="S58" s="1"/>
      <c r="T58" s="1"/>
      <c r="U58" s="5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72"/>
      <c r="AH58" s="45"/>
      <c r="AI58" s="54"/>
      <c r="AJ58" s="54"/>
      <c r="AK58" s="204" t="s">
        <v>1218</v>
      </c>
      <c r="AL58" s="44">
        <v>5</v>
      </c>
      <c r="AM58" s="161" t="s">
        <v>1385</v>
      </c>
      <c r="AN58" s="81">
        <f>ROUND(Q56,0)-AL58</f>
        <v>618</v>
      </c>
      <c r="AO58" s="10"/>
    </row>
    <row r="59" spans="1:41" ht="14.1" x14ac:dyDescent="0.3">
      <c r="A59" s="7">
        <v>71</v>
      </c>
      <c r="B59" s="9">
        <v>2153</v>
      </c>
      <c r="C59" s="6" t="s">
        <v>1636</v>
      </c>
      <c r="D59" s="106"/>
      <c r="E59" s="107"/>
      <c r="F59" s="108"/>
      <c r="G59" s="198"/>
      <c r="H59" s="199"/>
      <c r="I59" s="199"/>
      <c r="J59" s="200"/>
      <c r="K59" s="59"/>
      <c r="L59" s="119"/>
      <c r="M59" s="1"/>
      <c r="N59" s="1"/>
      <c r="O59" s="1"/>
      <c r="P59" s="1"/>
      <c r="Q59" s="171"/>
      <c r="R59" s="171"/>
      <c r="S59" s="1"/>
      <c r="T59" s="1"/>
      <c r="U59" s="5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202" t="s">
        <v>1387</v>
      </c>
      <c r="AH59" s="140" t="s">
        <v>1220</v>
      </c>
      <c r="AI59" s="44" t="s">
        <v>1217</v>
      </c>
      <c r="AJ59" s="135">
        <v>0.7</v>
      </c>
      <c r="AK59" s="205"/>
      <c r="AL59" s="134"/>
      <c r="AM59" s="138"/>
      <c r="AN59" s="81">
        <f>ROUND(Q56*AJ59,0)-AL58</f>
        <v>431</v>
      </c>
      <c r="AO59" s="10"/>
    </row>
    <row r="60" spans="1:41" ht="14.1" x14ac:dyDescent="0.3">
      <c r="A60" s="7">
        <v>71</v>
      </c>
      <c r="B60" s="9">
        <v>2154</v>
      </c>
      <c r="C60" s="6" t="s">
        <v>1635</v>
      </c>
      <c r="D60" s="106"/>
      <c r="E60" s="107"/>
      <c r="F60" s="108"/>
      <c r="G60" s="198"/>
      <c r="H60" s="199"/>
      <c r="I60" s="199"/>
      <c r="J60" s="200"/>
      <c r="K60" s="59"/>
      <c r="L60" s="119"/>
      <c r="M60" s="1"/>
      <c r="N60" s="1"/>
      <c r="O60" s="1"/>
      <c r="P60" s="1"/>
      <c r="Q60" s="171"/>
      <c r="R60" s="171"/>
      <c r="S60" s="1"/>
      <c r="T60" s="1"/>
      <c r="U60" s="5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203"/>
      <c r="AH60" s="40" t="s">
        <v>1219</v>
      </c>
      <c r="AI60" s="46" t="s">
        <v>1217</v>
      </c>
      <c r="AJ60" s="128">
        <v>0.5</v>
      </c>
      <c r="AK60" s="206"/>
      <c r="AL60" s="127"/>
      <c r="AM60" s="136"/>
      <c r="AN60" s="81">
        <f>ROUND(Q56*AJ60,0)-AL58</f>
        <v>307</v>
      </c>
      <c r="AO60" s="10"/>
    </row>
    <row r="61" spans="1:41" ht="14.1" x14ac:dyDescent="0.3">
      <c r="A61" s="7">
        <v>71</v>
      </c>
      <c r="B61" s="9">
        <v>1143</v>
      </c>
      <c r="C61" s="6" t="s">
        <v>1634</v>
      </c>
      <c r="D61" s="106"/>
      <c r="E61" s="107"/>
      <c r="F61" s="108"/>
      <c r="G61" s="198"/>
      <c r="H61" s="199"/>
      <c r="I61" s="199"/>
      <c r="J61" s="200"/>
      <c r="K61" s="39"/>
      <c r="L61" s="1"/>
      <c r="M61" s="1"/>
      <c r="N61" s="1"/>
      <c r="O61" s="1"/>
      <c r="P61" s="1"/>
      <c r="Q61" s="177"/>
      <c r="R61" s="177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140"/>
      <c r="AH61" s="55"/>
      <c r="AI61" s="44"/>
      <c r="AJ61" s="135"/>
      <c r="AK61" s="135"/>
      <c r="AL61" s="135"/>
      <c r="AM61" s="137"/>
      <c r="AN61" s="81">
        <f>ROUND(Q56*AD62,0)</f>
        <v>601</v>
      </c>
      <c r="AO61" s="10"/>
    </row>
    <row r="62" spans="1:41" ht="14.1" x14ac:dyDescent="0.3">
      <c r="A62" s="7">
        <v>71</v>
      </c>
      <c r="B62" s="9">
        <v>1144</v>
      </c>
      <c r="C62" s="6" t="s">
        <v>1633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77"/>
      <c r="R62" s="177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202" t="s">
        <v>1387</v>
      </c>
      <c r="AH62" s="140" t="s">
        <v>1220</v>
      </c>
      <c r="AI62" s="44" t="s">
        <v>1217</v>
      </c>
      <c r="AJ62" s="135">
        <v>0.7</v>
      </c>
      <c r="AK62" s="135"/>
      <c r="AL62" s="135"/>
      <c r="AM62" s="137"/>
      <c r="AN62" s="81">
        <f>ROUND(ROUND(Q56*AD62,0)*AJ62,0)</f>
        <v>421</v>
      </c>
      <c r="AO62" s="10"/>
    </row>
    <row r="63" spans="1:41" ht="14.1" x14ac:dyDescent="0.3">
      <c r="A63" s="7">
        <v>71</v>
      </c>
      <c r="B63" s="9">
        <v>2155</v>
      </c>
      <c r="C63" s="6" t="s">
        <v>1632</v>
      </c>
      <c r="D63" s="106"/>
      <c r="E63" s="107"/>
      <c r="F63" s="108"/>
      <c r="G63" s="39"/>
      <c r="H63" s="1"/>
      <c r="I63" s="1"/>
      <c r="J63" s="38"/>
      <c r="K63" s="59"/>
      <c r="L63" s="119"/>
      <c r="M63" s="1"/>
      <c r="N63" s="1"/>
      <c r="O63" s="1"/>
      <c r="P63" s="1"/>
      <c r="Q63" s="171"/>
      <c r="R63" s="171"/>
      <c r="S63" s="1"/>
      <c r="T63" s="1"/>
      <c r="U63" s="5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203"/>
      <c r="AH63" s="40" t="s">
        <v>1219</v>
      </c>
      <c r="AI63" s="46" t="s">
        <v>1217</v>
      </c>
      <c r="AJ63" s="128">
        <v>0.5</v>
      </c>
      <c r="AK63" s="128"/>
      <c r="AL63" s="135"/>
      <c r="AM63" s="131"/>
      <c r="AN63" s="81">
        <f>ROUND(ROUND(Q56*AD62,0)*AJ63,0)</f>
        <v>301</v>
      </c>
      <c r="AO63" s="10"/>
    </row>
    <row r="64" spans="1:41" ht="14.1" x14ac:dyDescent="0.3">
      <c r="A64" s="7">
        <v>71</v>
      </c>
      <c r="B64" s="9">
        <v>2156</v>
      </c>
      <c r="C64" s="6" t="s">
        <v>1631</v>
      </c>
      <c r="D64" s="106"/>
      <c r="E64" s="107"/>
      <c r="F64" s="108"/>
      <c r="G64" s="39"/>
      <c r="H64" s="1"/>
      <c r="I64" s="1"/>
      <c r="J64" s="38"/>
      <c r="K64" s="59"/>
      <c r="L64" s="119"/>
      <c r="M64" s="1"/>
      <c r="N64" s="1"/>
      <c r="O64" s="1"/>
      <c r="P64" s="1"/>
      <c r="Q64" s="171"/>
      <c r="R64" s="171"/>
      <c r="S64" s="1"/>
      <c r="T64" s="1"/>
      <c r="U64" s="5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72"/>
      <c r="AH64" s="45"/>
      <c r="AI64" s="54"/>
      <c r="AJ64" s="54"/>
      <c r="AK64" s="204" t="s">
        <v>1218</v>
      </c>
      <c r="AL64" s="44">
        <v>5</v>
      </c>
      <c r="AM64" s="161" t="s">
        <v>1385</v>
      </c>
      <c r="AN64" s="81">
        <f>ROUND(Q56*AD62,0)-AL64</f>
        <v>596</v>
      </c>
      <c r="AO64" s="10"/>
    </row>
    <row r="65" spans="1:41" ht="14.1" x14ac:dyDescent="0.3">
      <c r="A65" s="7">
        <v>71</v>
      </c>
      <c r="B65" s="9">
        <v>2157</v>
      </c>
      <c r="C65" s="6" t="s">
        <v>1630</v>
      </c>
      <c r="D65" s="106"/>
      <c r="E65" s="107"/>
      <c r="F65" s="108"/>
      <c r="G65" s="39"/>
      <c r="H65" s="1"/>
      <c r="I65" s="1"/>
      <c r="J65" s="38"/>
      <c r="K65" s="59"/>
      <c r="L65" s="119"/>
      <c r="M65" s="1"/>
      <c r="N65" s="1"/>
      <c r="O65" s="1"/>
      <c r="P65" s="1"/>
      <c r="Q65" s="171"/>
      <c r="R65" s="171"/>
      <c r="S65" s="1"/>
      <c r="T65" s="1"/>
      <c r="U65" s="5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202" t="s">
        <v>1387</v>
      </c>
      <c r="AH65" s="140" t="s">
        <v>1220</v>
      </c>
      <c r="AI65" s="44" t="s">
        <v>1217</v>
      </c>
      <c r="AJ65" s="135">
        <v>0.7</v>
      </c>
      <c r="AK65" s="205"/>
      <c r="AL65" s="134"/>
      <c r="AM65" s="138"/>
      <c r="AN65" s="81">
        <f>ROUND(ROUND(Q56*AD62,0)*AJ65,0)-AL64</f>
        <v>416</v>
      </c>
      <c r="AO65" s="10"/>
    </row>
    <row r="66" spans="1:41" ht="14.1" x14ac:dyDescent="0.3">
      <c r="A66" s="7">
        <v>71</v>
      </c>
      <c r="B66" s="9">
        <v>2158</v>
      </c>
      <c r="C66" s="6" t="s">
        <v>1629</v>
      </c>
      <c r="D66" s="106"/>
      <c r="E66" s="107"/>
      <c r="F66" s="108"/>
      <c r="G66" s="39"/>
      <c r="H66" s="1"/>
      <c r="I66" s="1"/>
      <c r="J66" s="38"/>
      <c r="K66" s="67"/>
      <c r="L66" s="65"/>
      <c r="M66" s="4"/>
      <c r="N66" s="4"/>
      <c r="O66" s="4"/>
      <c r="P66" s="4"/>
      <c r="Q66" s="170"/>
      <c r="R66" s="170"/>
      <c r="S66" s="4"/>
      <c r="T66" s="4"/>
      <c r="U66" s="6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39"/>
      <c r="AG66" s="203"/>
      <c r="AH66" s="40" t="s">
        <v>1219</v>
      </c>
      <c r="AI66" s="46" t="s">
        <v>1217</v>
      </c>
      <c r="AJ66" s="128">
        <v>0.5</v>
      </c>
      <c r="AK66" s="206"/>
      <c r="AL66" s="127"/>
      <c r="AM66" s="136"/>
      <c r="AN66" s="81">
        <f>ROUND(ROUND(Q56*AD62,0)*AJ66,0)-AL64</f>
        <v>296</v>
      </c>
      <c r="AO66" s="10"/>
    </row>
    <row r="67" spans="1:41" ht="14.1" x14ac:dyDescent="0.3">
      <c r="A67" s="7">
        <v>71</v>
      </c>
      <c r="B67" s="9">
        <v>1145</v>
      </c>
      <c r="C67" s="6" t="s">
        <v>1628</v>
      </c>
      <c r="D67" s="106"/>
      <c r="E67" s="107"/>
      <c r="F67" s="108"/>
      <c r="G67" s="39"/>
      <c r="H67" s="1"/>
      <c r="I67" s="1"/>
      <c r="J67" s="58"/>
      <c r="K67" s="42" t="s">
        <v>1245</v>
      </c>
      <c r="L67" s="54"/>
      <c r="M67" s="54"/>
      <c r="N67" s="54"/>
      <c r="O67" s="54"/>
      <c r="P67" s="54"/>
      <c r="Q67" s="176"/>
      <c r="R67" s="176"/>
      <c r="S67" s="30"/>
      <c r="T67" s="43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172"/>
      <c r="AH67" s="45"/>
      <c r="AI67" s="54"/>
      <c r="AJ67" s="174"/>
      <c r="AK67" s="174"/>
      <c r="AL67" s="174"/>
      <c r="AM67" s="173"/>
      <c r="AN67" s="81">
        <f>ROUND(Q68,0)</f>
        <v>1039</v>
      </c>
      <c r="AO67" s="10"/>
    </row>
    <row r="68" spans="1:41" ht="22.5" customHeight="1" x14ac:dyDescent="0.3">
      <c r="A68" s="7">
        <v>71</v>
      </c>
      <c r="B68" s="9">
        <v>1146</v>
      </c>
      <c r="C68" s="6" t="s">
        <v>1627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1">
        <v>1039</v>
      </c>
      <c r="R68" s="201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202" t="s">
        <v>1387</v>
      </c>
      <c r="AH68" s="140" t="s">
        <v>1220</v>
      </c>
      <c r="AI68" s="44" t="s">
        <v>1217</v>
      </c>
      <c r="AJ68" s="135">
        <v>0.7</v>
      </c>
      <c r="AK68" s="135"/>
      <c r="AL68" s="135"/>
      <c r="AM68" s="137"/>
      <c r="AN68" s="81">
        <f>ROUND(Q68*AJ68,0)</f>
        <v>727</v>
      </c>
      <c r="AO68" s="10"/>
    </row>
    <row r="69" spans="1:41" ht="14.1" x14ac:dyDescent="0.3">
      <c r="A69" s="7">
        <v>71</v>
      </c>
      <c r="B69" s="9">
        <v>2159</v>
      </c>
      <c r="C69" s="6" t="s">
        <v>1626</v>
      </c>
      <c r="D69" s="106"/>
      <c r="E69" s="107"/>
      <c r="F69" s="108"/>
      <c r="G69" s="39"/>
      <c r="H69" s="1"/>
      <c r="I69" s="1"/>
      <c r="J69" s="38"/>
      <c r="K69" s="59"/>
      <c r="L69" s="119"/>
      <c r="M69" s="1"/>
      <c r="N69" s="1"/>
      <c r="O69" s="1"/>
      <c r="P69" s="1"/>
      <c r="Q69" s="171"/>
      <c r="R69" s="171"/>
      <c r="S69" s="1"/>
      <c r="T69" s="1"/>
      <c r="U69" s="5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203"/>
      <c r="AH69" s="40" t="s">
        <v>1219</v>
      </c>
      <c r="AI69" s="46" t="s">
        <v>1217</v>
      </c>
      <c r="AJ69" s="128">
        <v>0.5</v>
      </c>
      <c r="AK69" s="128"/>
      <c r="AL69" s="135"/>
      <c r="AM69" s="131"/>
      <c r="AN69" s="81">
        <f>ROUND(Q68*AJ69,0)</f>
        <v>520</v>
      </c>
      <c r="AO69" s="10"/>
    </row>
    <row r="70" spans="1:41" ht="14.25" customHeight="1" x14ac:dyDescent="0.3">
      <c r="A70" s="7">
        <v>71</v>
      </c>
      <c r="B70" s="9">
        <v>2160</v>
      </c>
      <c r="C70" s="6" t="s">
        <v>1625</v>
      </c>
      <c r="D70" s="106"/>
      <c r="E70" s="107"/>
      <c r="F70" s="108"/>
      <c r="G70" s="39"/>
      <c r="H70" s="1"/>
      <c r="I70" s="1"/>
      <c r="J70" s="38"/>
      <c r="K70" s="59"/>
      <c r="L70" s="119"/>
      <c r="M70" s="1"/>
      <c r="N70" s="1"/>
      <c r="O70" s="1"/>
      <c r="P70" s="1"/>
      <c r="Q70" s="171"/>
      <c r="R70" s="171"/>
      <c r="S70" s="1"/>
      <c r="T70" s="1"/>
      <c r="U70" s="5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72"/>
      <c r="AH70" s="45"/>
      <c r="AI70" s="54"/>
      <c r="AJ70" s="54"/>
      <c r="AK70" s="204" t="s">
        <v>1218</v>
      </c>
      <c r="AL70" s="44">
        <v>5</v>
      </c>
      <c r="AM70" s="161" t="s">
        <v>1385</v>
      </c>
      <c r="AN70" s="81">
        <f>ROUND(Q68,0)-AL70</f>
        <v>1034</v>
      </c>
      <c r="AO70" s="10"/>
    </row>
    <row r="71" spans="1:41" ht="14.1" x14ac:dyDescent="0.3">
      <c r="A71" s="7">
        <v>71</v>
      </c>
      <c r="B71" s="9">
        <v>2161</v>
      </c>
      <c r="C71" s="6" t="s">
        <v>1624</v>
      </c>
      <c r="D71" s="106"/>
      <c r="E71" s="107"/>
      <c r="F71" s="108"/>
      <c r="G71" s="39"/>
      <c r="H71" s="1"/>
      <c r="I71" s="1"/>
      <c r="J71" s="38"/>
      <c r="K71" s="59"/>
      <c r="L71" s="119"/>
      <c r="M71" s="1"/>
      <c r="N71" s="1"/>
      <c r="O71" s="1"/>
      <c r="P71" s="1"/>
      <c r="Q71" s="171"/>
      <c r="R71" s="171"/>
      <c r="S71" s="1"/>
      <c r="T71" s="1"/>
      <c r="U71" s="5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202" t="s">
        <v>1387</v>
      </c>
      <c r="AH71" s="140" t="s">
        <v>1220</v>
      </c>
      <c r="AI71" s="44" t="s">
        <v>1217</v>
      </c>
      <c r="AJ71" s="135">
        <v>0.7</v>
      </c>
      <c r="AK71" s="205"/>
      <c r="AL71" s="134"/>
      <c r="AM71" s="138"/>
      <c r="AN71" s="81">
        <f>ROUND(Q68*AJ71,0)-AL70</f>
        <v>722</v>
      </c>
      <c r="AO71" s="10"/>
    </row>
    <row r="72" spans="1:41" ht="14.1" x14ac:dyDescent="0.3">
      <c r="A72" s="7">
        <v>71</v>
      </c>
      <c r="B72" s="9">
        <v>2162</v>
      </c>
      <c r="C72" s="6" t="s">
        <v>1623</v>
      </c>
      <c r="D72" s="106"/>
      <c r="E72" s="107"/>
      <c r="F72" s="108"/>
      <c r="G72" s="39"/>
      <c r="H72" s="1"/>
      <c r="I72" s="1"/>
      <c r="J72" s="38"/>
      <c r="K72" s="59"/>
      <c r="L72" s="119"/>
      <c r="M72" s="1"/>
      <c r="N72" s="1"/>
      <c r="O72" s="1"/>
      <c r="P72" s="1"/>
      <c r="Q72" s="171"/>
      <c r="R72" s="171"/>
      <c r="S72" s="1"/>
      <c r="T72" s="1"/>
      <c r="U72" s="59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71"/>
      <c r="AG72" s="203"/>
      <c r="AH72" s="40" t="s">
        <v>1219</v>
      </c>
      <c r="AI72" s="46" t="s">
        <v>1217</v>
      </c>
      <c r="AJ72" s="128">
        <v>0.5</v>
      </c>
      <c r="AK72" s="206"/>
      <c r="AL72" s="127"/>
      <c r="AM72" s="136"/>
      <c r="AN72" s="81">
        <f>ROUND(Q68*AJ72,0)-AL70</f>
        <v>515</v>
      </c>
      <c r="AO72" s="10"/>
    </row>
    <row r="73" spans="1:41" ht="14.1" x14ac:dyDescent="0.3">
      <c r="A73" s="7">
        <v>71</v>
      </c>
      <c r="B73" s="9">
        <v>1147</v>
      </c>
      <c r="C73" s="6" t="s">
        <v>1622</v>
      </c>
      <c r="D73" s="106"/>
      <c r="E73" s="107"/>
      <c r="F73" s="108"/>
      <c r="G73" s="1"/>
      <c r="H73" s="1"/>
      <c r="I73" s="1"/>
      <c r="J73" s="58"/>
      <c r="K73" s="59"/>
      <c r="L73" s="119"/>
      <c r="M73" s="119"/>
      <c r="N73" s="119"/>
      <c r="O73" s="119"/>
      <c r="P73" s="119"/>
      <c r="Q73" s="171"/>
      <c r="R73" s="171"/>
      <c r="S73" s="1"/>
      <c r="T73" s="38"/>
      <c r="U73" s="140" t="s">
        <v>1393</v>
      </c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141"/>
      <c r="AG73" s="140"/>
      <c r="AH73" s="55"/>
      <c r="AI73" s="44"/>
      <c r="AJ73" s="135"/>
      <c r="AK73" s="135"/>
      <c r="AL73" s="135"/>
      <c r="AM73" s="137"/>
      <c r="AN73" s="81">
        <f>ROUND(Q68*AD74,0)</f>
        <v>1003</v>
      </c>
      <c r="AO73" s="10"/>
    </row>
    <row r="74" spans="1:41" ht="22.5" customHeight="1" x14ac:dyDescent="0.3">
      <c r="A74" s="7">
        <v>71</v>
      </c>
      <c r="B74" s="9">
        <v>1148</v>
      </c>
      <c r="C74" s="6" t="s">
        <v>1621</v>
      </c>
      <c r="D74" s="106"/>
      <c r="E74" s="107"/>
      <c r="F74" s="108"/>
      <c r="G74" s="1"/>
      <c r="H74" s="1"/>
      <c r="I74" s="1"/>
      <c r="J74" s="58"/>
      <c r="K74" s="59"/>
      <c r="L74" s="119"/>
      <c r="M74" s="119"/>
      <c r="N74" s="119"/>
      <c r="O74" s="119"/>
      <c r="P74" s="119"/>
      <c r="Q74" s="171"/>
      <c r="R74" s="171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202" t="s">
        <v>1387</v>
      </c>
      <c r="AH74" s="140" t="s">
        <v>1220</v>
      </c>
      <c r="AI74" s="44" t="s">
        <v>1217</v>
      </c>
      <c r="AJ74" s="135">
        <v>0.7</v>
      </c>
      <c r="AK74" s="135"/>
      <c r="AL74" s="135"/>
      <c r="AM74" s="137"/>
      <c r="AN74" s="81">
        <f>ROUND(ROUND(Q68*AD74,0)*AJ74,0)</f>
        <v>702</v>
      </c>
      <c r="AO74" s="10"/>
    </row>
    <row r="75" spans="1:41" ht="14.1" x14ac:dyDescent="0.3">
      <c r="A75" s="7">
        <v>71</v>
      </c>
      <c r="B75" s="9">
        <v>2163</v>
      </c>
      <c r="C75" s="6" t="s">
        <v>1620</v>
      </c>
      <c r="D75" s="106"/>
      <c r="E75" s="107"/>
      <c r="F75" s="108"/>
      <c r="G75" s="39"/>
      <c r="H75" s="1"/>
      <c r="I75" s="1"/>
      <c r="J75" s="38"/>
      <c r="K75" s="59"/>
      <c r="L75" s="119"/>
      <c r="M75" s="1"/>
      <c r="N75" s="1"/>
      <c r="O75" s="1"/>
      <c r="P75" s="1"/>
      <c r="Q75" s="171"/>
      <c r="R75" s="171"/>
      <c r="S75" s="1"/>
      <c r="T75" s="1"/>
      <c r="U75" s="5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203"/>
      <c r="AH75" s="40" t="s">
        <v>1219</v>
      </c>
      <c r="AI75" s="46" t="s">
        <v>1217</v>
      </c>
      <c r="AJ75" s="128">
        <v>0.5</v>
      </c>
      <c r="AK75" s="128"/>
      <c r="AL75" s="135"/>
      <c r="AM75" s="131"/>
      <c r="AN75" s="81">
        <f>ROUND(ROUND(Q68*AD74,0)*AJ75,0)</f>
        <v>502</v>
      </c>
      <c r="AO75" s="10"/>
    </row>
    <row r="76" spans="1:41" ht="14.1" x14ac:dyDescent="0.3">
      <c r="A76" s="7">
        <v>71</v>
      </c>
      <c r="B76" s="9">
        <v>2164</v>
      </c>
      <c r="C76" s="6" t="s">
        <v>1619</v>
      </c>
      <c r="D76" s="106"/>
      <c r="E76" s="107"/>
      <c r="F76" s="108"/>
      <c r="G76" s="39"/>
      <c r="H76" s="1"/>
      <c r="I76" s="1"/>
      <c r="J76" s="38"/>
      <c r="K76" s="59"/>
      <c r="L76" s="119"/>
      <c r="M76" s="1"/>
      <c r="N76" s="1"/>
      <c r="O76" s="1"/>
      <c r="P76" s="1"/>
      <c r="Q76" s="171"/>
      <c r="R76" s="171"/>
      <c r="S76" s="1"/>
      <c r="T76" s="1"/>
      <c r="U76" s="5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72"/>
      <c r="AH76" s="45"/>
      <c r="AI76" s="54"/>
      <c r="AJ76" s="54"/>
      <c r="AK76" s="204" t="s">
        <v>1218</v>
      </c>
      <c r="AL76" s="44">
        <v>5</v>
      </c>
      <c r="AM76" s="161" t="s">
        <v>1385</v>
      </c>
      <c r="AN76" s="81">
        <f>ROUND(Q68*AD74,0)-AL76</f>
        <v>998</v>
      </c>
      <c r="AO76" s="10"/>
    </row>
    <row r="77" spans="1:41" ht="14.1" x14ac:dyDescent="0.3">
      <c r="A77" s="7">
        <v>71</v>
      </c>
      <c r="B77" s="9">
        <v>2165</v>
      </c>
      <c r="C77" s="6" t="s">
        <v>1618</v>
      </c>
      <c r="D77" s="106"/>
      <c r="E77" s="107"/>
      <c r="F77" s="108"/>
      <c r="G77" s="39"/>
      <c r="H77" s="1"/>
      <c r="I77" s="1"/>
      <c r="J77" s="38"/>
      <c r="K77" s="59"/>
      <c r="L77" s="119"/>
      <c r="M77" s="1"/>
      <c r="N77" s="1"/>
      <c r="O77" s="1"/>
      <c r="P77" s="1"/>
      <c r="Q77" s="171"/>
      <c r="R77" s="171"/>
      <c r="S77" s="1"/>
      <c r="T77" s="1"/>
      <c r="U77" s="5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202" t="s">
        <v>1387</v>
      </c>
      <c r="AH77" s="140" t="s">
        <v>1220</v>
      </c>
      <c r="AI77" s="44" t="s">
        <v>1217</v>
      </c>
      <c r="AJ77" s="135">
        <v>0.7</v>
      </c>
      <c r="AK77" s="205"/>
      <c r="AL77" s="134"/>
      <c r="AM77" s="138"/>
      <c r="AN77" s="81">
        <f>ROUND(ROUND(Q68*AD74,0)*AJ77,0)-AL76</f>
        <v>697</v>
      </c>
      <c r="AO77" s="10"/>
    </row>
    <row r="78" spans="1:41" ht="14.1" x14ac:dyDescent="0.3">
      <c r="A78" s="7">
        <v>71</v>
      </c>
      <c r="B78" s="9">
        <v>2166</v>
      </c>
      <c r="C78" s="6" t="s">
        <v>1617</v>
      </c>
      <c r="D78" s="106"/>
      <c r="E78" s="107"/>
      <c r="F78" s="108"/>
      <c r="G78" s="39"/>
      <c r="H78" s="1"/>
      <c r="I78" s="1"/>
      <c r="J78" s="38"/>
      <c r="K78" s="67"/>
      <c r="L78" s="65"/>
      <c r="M78" s="4"/>
      <c r="N78" s="4"/>
      <c r="O78" s="4"/>
      <c r="P78" s="4"/>
      <c r="Q78" s="170"/>
      <c r="R78" s="170"/>
      <c r="S78" s="4"/>
      <c r="T78" s="4"/>
      <c r="U78" s="6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39"/>
      <c r="AG78" s="203"/>
      <c r="AH78" s="40" t="s">
        <v>1219</v>
      </c>
      <c r="AI78" s="46" t="s">
        <v>1217</v>
      </c>
      <c r="AJ78" s="128">
        <v>0.5</v>
      </c>
      <c r="AK78" s="206"/>
      <c r="AL78" s="127"/>
      <c r="AM78" s="136"/>
      <c r="AN78" s="81">
        <f>ROUND(ROUND(Q68*AD74,0)*AJ78,0)-AL76</f>
        <v>497</v>
      </c>
      <c r="AO78" s="10"/>
    </row>
    <row r="79" spans="1:41" ht="14.1" x14ac:dyDescent="0.3">
      <c r="A79" s="7">
        <v>71</v>
      </c>
      <c r="B79" s="9">
        <v>1149</v>
      </c>
      <c r="C79" s="6" t="s">
        <v>1616</v>
      </c>
      <c r="D79" s="106"/>
      <c r="E79" s="107"/>
      <c r="F79" s="108"/>
      <c r="G79" s="1"/>
      <c r="H79" s="1"/>
      <c r="I79" s="1"/>
      <c r="J79" s="58"/>
      <c r="K79" s="42" t="s">
        <v>1244</v>
      </c>
      <c r="L79" s="54"/>
      <c r="M79" s="54"/>
      <c r="N79" s="54"/>
      <c r="O79" s="54"/>
      <c r="P79" s="54"/>
      <c r="Q79" s="175"/>
      <c r="R79" s="175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172"/>
      <c r="AH79" s="45"/>
      <c r="AI79" s="54"/>
      <c r="AJ79" s="174"/>
      <c r="AK79" s="174"/>
      <c r="AL79" s="174"/>
      <c r="AM79" s="173"/>
      <c r="AN79" s="81">
        <f>ROUND(Q80,0)</f>
        <v>822</v>
      </c>
      <c r="AO79" s="10"/>
    </row>
    <row r="80" spans="1:41" ht="22.5" customHeight="1" x14ac:dyDescent="0.3">
      <c r="A80" s="7">
        <v>71</v>
      </c>
      <c r="B80" s="9">
        <v>1150</v>
      </c>
      <c r="C80" s="6" t="s">
        <v>1615</v>
      </c>
      <c r="D80" s="106"/>
      <c r="E80" s="107"/>
      <c r="F80" s="108"/>
      <c r="G80" s="39"/>
      <c r="H80" s="1"/>
      <c r="I80" s="1"/>
      <c r="J80" s="58"/>
      <c r="K80" s="59"/>
      <c r="L80" s="119"/>
      <c r="M80" s="119"/>
      <c r="N80" s="119"/>
      <c r="O80" s="119"/>
      <c r="P80" s="119"/>
      <c r="Q80" s="201">
        <v>822</v>
      </c>
      <c r="R80" s="201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202" t="s">
        <v>1387</v>
      </c>
      <c r="AH80" s="140" t="s">
        <v>1220</v>
      </c>
      <c r="AI80" s="44" t="s">
        <v>1217</v>
      </c>
      <c r="AJ80" s="135">
        <v>0.7</v>
      </c>
      <c r="AK80" s="135"/>
      <c r="AL80" s="135"/>
      <c r="AM80" s="137"/>
      <c r="AN80" s="81">
        <f>ROUND(Q80*AJ80,0)</f>
        <v>575</v>
      </c>
      <c r="AO80" s="10"/>
    </row>
    <row r="81" spans="1:41" ht="14.1" x14ac:dyDescent="0.3">
      <c r="A81" s="7">
        <v>71</v>
      </c>
      <c r="B81" s="9">
        <v>2167</v>
      </c>
      <c r="C81" s="6" t="s">
        <v>1614</v>
      </c>
      <c r="D81" s="106"/>
      <c r="E81" s="107"/>
      <c r="F81" s="108"/>
      <c r="G81" s="39"/>
      <c r="H81" s="1"/>
      <c r="I81" s="1"/>
      <c r="J81" s="38"/>
      <c r="K81" s="59"/>
      <c r="L81" s="119"/>
      <c r="M81" s="1"/>
      <c r="N81" s="1"/>
      <c r="O81" s="1"/>
      <c r="P81" s="1"/>
      <c r="Q81" s="171"/>
      <c r="R81" s="171"/>
      <c r="S81" s="1"/>
      <c r="T81" s="38"/>
      <c r="U81" s="5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203"/>
      <c r="AH81" s="40" t="s">
        <v>1219</v>
      </c>
      <c r="AI81" s="46" t="s">
        <v>1217</v>
      </c>
      <c r="AJ81" s="128">
        <v>0.5</v>
      </c>
      <c r="AK81" s="128"/>
      <c r="AL81" s="135"/>
      <c r="AM81" s="131"/>
      <c r="AN81" s="81">
        <f>ROUND(Q80*AJ81,0)</f>
        <v>411</v>
      </c>
      <c r="AO81" s="10"/>
    </row>
    <row r="82" spans="1:41" ht="14.1" x14ac:dyDescent="0.3">
      <c r="A82" s="7">
        <v>71</v>
      </c>
      <c r="B82" s="9">
        <v>2168</v>
      </c>
      <c r="C82" s="6" t="s">
        <v>1613</v>
      </c>
      <c r="D82" s="106"/>
      <c r="E82" s="107"/>
      <c r="F82" s="108"/>
      <c r="G82" s="39"/>
      <c r="H82" s="1"/>
      <c r="I82" s="1"/>
      <c r="J82" s="38"/>
      <c r="K82" s="59"/>
      <c r="L82" s="119"/>
      <c r="M82" s="1"/>
      <c r="N82" s="1"/>
      <c r="O82" s="1"/>
      <c r="P82" s="1"/>
      <c r="Q82" s="171"/>
      <c r="R82" s="171"/>
      <c r="S82" s="1"/>
      <c r="T82" s="38"/>
      <c r="U82" s="5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72"/>
      <c r="AH82" s="45"/>
      <c r="AI82" s="54"/>
      <c r="AJ82" s="54"/>
      <c r="AK82" s="204" t="s">
        <v>1218</v>
      </c>
      <c r="AL82" s="44">
        <v>5</v>
      </c>
      <c r="AM82" s="161" t="s">
        <v>1385</v>
      </c>
      <c r="AN82" s="81">
        <f>ROUND(Q80,0)-AL82</f>
        <v>817</v>
      </c>
      <c r="AO82" s="10"/>
    </row>
    <row r="83" spans="1:41" ht="14.1" x14ac:dyDescent="0.3">
      <c r="A83" s="7">
        <v>71</v>
      </c>
      <c r="B83" s="9">
        <v>2169</v>
      </c>
      <c r="C83" s="6" t="s">
        <v>1612</v>
      </c>
      <c r="D83" s="106"/>
      <c r="E83" s="107"/>
      <c r="F83" s="108"/>
      <c r="G83" s="39"/>
      <c r="H83" s="1"/>
      <c r="I83" s="1"/>
      <c r="J83" s="38"/>
      <c r="K83" s="59"/>
      <c r="L83" s="119"/>
      <c r="M83" s="1"/>
      <c r="N83" s="1"/>
      <c r="O83" s="1"/>
      <c r="P83" s="1"/>
      <c r="Q83" s="171"/>
      <c r="R83" s="171"/>
      <c r="S83" s="1"/>
      <c r="T83" s="38"/>
      <c r="U83" s="5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202" t="s">
        <v>1387</v>
      </c>
      <c r="AH83" s="140" t="s">
        <v>1220</v>
      </c>
      <c r="AI83" s="44" t="s">
        <v>1217</v>
      </c>
      <c r="AJ83" s="135">
        <v>0.7</v>
      </c>
      <c r="AK83" s="205"/>
      <c r="AL83" s="134"/>
      <c r="AM83" s="138"/>
      <c r="AN83" s="81">
        <f>ROUND(Q80*AJ83,0)-AL82</f>
        <v>570</v>
      </c>
      <c r="AO83" s="10"/>
    </row>
    <row r="84" spans="1:41" ht="14.1" x14ac:dyDescent="0.3">
      <c r="A84" s="7">
        <v>71</v>
      </c>
      <c r="B84" s="9">
        <v>2170</v>
      </c>
      <c r="C84" s="6" t="s">
        <v>1611</v>
      </c>
      <c r="D84" s="106"/>
      <c r="E84" s="107"/>
      <c r="F84" s="108"/>
      <c r="G84" s="39"/>
      <c r="H84" s="1"/>
      <c r="I84" s="1"/>
      <c r="J84" s="38"/>
      <c r="K84" s="59"/>
      <c r="L84" s="119"/>
      <c r="M84" s="1"/>
      <c r="N84" s="1"/>
      <c r="O84" s="1"/>
      <c r="P84" s="1"/>
      <c r="Q84" s="171"/>
      <c r="R84" s="171"/>
      <c r="S84" s="1"/>
      <c r="T84" s="38"/>
      <c r="U84" s="5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203"/>
      <c r="AH84" s="40" t="s">
        <v>1219</v>
      </c>
      <c r="AI84" s="46" t="s">
        <v>1217</v>
      </c>
      <c r="AJ84" s="128">
        <v>0.5</v>
      </c>
      <c r="AK84" s="206"/>
      <c r="AL84" s="127"/>
      <c r="AM84" s="136"/>
      <c r="AN84" s="81">
        <f>ROUND(Q80*AJ84,0)-AL82</f>
        <v>406</v>
      </c>
      <c r="AO84" s="10"/>
    </row>
    <row r="85" spans="1:41" ht="14.1" x14ac:dyDescent="0.3">
      <c r="A85" s="7">
        <v>71</v>
      </c>
      <c r="B85" s="9">
        <v>1151</v>
      </c>
      <c r="C85" s="6" t="s">
        <v>1610</v>
      </c>
      <c r="D85" s="106"/>
      <c r="E85" s="107"/>
      <c r="F85" s="108"/>
      <c r="G85" s="39"/>
      <c r="H85" s="1"/>
      <c r="I85" s="1"/>
      <c r="J85" s="58"/>
      <c r="K85" s="59"/>
      <c r="L85" s="119"/>
      <c r="M85" s="119"/>
      <c r="N85" s="119"/>
      <c r="O85" s="119"/>
      <c r="P85" s="119"/>
      <c r="Q85" s="171"/>
      <c r="R85" s="171"/>
      <c r="S85" s="1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140"/>
      <c r="AH85" s="55"/>
      <c r="AI85" s="44"/>
      <c r="AJ85" s="135"/>
      <c r="AK85" s="135"/>
      <c r="AL85" s="135"/>
      <c r="AM85" s="137"/>
      <c r="AN85" s="81">
        <f>ROUND(Q80*AD86,0)</f>
        <v>793</v>
      </c>
      <c r="AO85" s="10"/>
    </row>
    <row r="86" spans="1:41" ht="22.5" customHeight="1" x14ac:dyDescent="0.3">
      <c r="A86" s="7">
        <v>71</v>
      </c>
      <c r="B86" s="9">
        <v>1152</v>
      </c>
      <c r="C86" s="6" t="s">
        <v>1609</v>
      </c>
      <c r="D86" s="106"/>
      <c r="E86" s="107"/>
      <c r="F86" s="108"/>
      <c r="G86" s="39"/>
      <c r="H86" s="1"/>
      <c r="I86" s="1"/>
      <c r="J86" s="58"/>
      <c r="K86" s="59"/>
      <c r="L86" s="119"/>
      <c r="M86" s="119"/>
      <c r="N86" s="119"/>
      <c r="O86" s="119"/>
      <c r="P86" s="119"/>
      <c r="Q86" s="171"/>
      <c r="R86" s="171"/>
      <c r="S86" s="1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202" t="s">
        <v>1387</v>
      </c>
      <c r="AH86" s="140" t="s">
        <v>1220</v>
      </c>
      <c r="AI86" s="44" t="s">
        <v>1217</v>
      </c>
      <c r="AJ86" s="135">
        <v>0.7</v>
      </c>
      <c r="AK86" s="135"/>
      <c r="AL86" s="135"/>
      <c r="AM86" s="137"/>
      <c r="AN86" s="81">
        <f>ROUND(ROUND(Q80*AD86,0)*AJ86,0)</f>
        <v>555</v>
      </c>
      <c r="AO86" s="10"/>
    </row>
    <row r="87" spans="1:41" ht="14.1" x14ac:dyDescent="0.3">
      <c r="A87" s="7">
        <v>71</v>
      </c>
      <c r="B87" s="9">
        <v>2171</v>
      </c>
      <c r="C87" s="6" t="s">
        <v>1608</v>
      </c>
      <c r="D87" s="106"/>
      <c r="E87" s="107"/>
      <c r="F87" s="108"/>
      <c r="G87" s="39"/>
      <c r="H87" s="1"/>
      <c r="I87" s="1"/>
      <c r="J87" s="38"/>
      <c r="K87" s="59"/>
      <c r="L87" s="119"/>
      <c r="M87" s="1"/>
      <c r="N87" s="1"/>
      <c r="O87" s="1"/>
      <c r="P87" s="1"/>
      <c r="Q87" s="171"/>
      <c r="R87" s="171"/>
      <c r="S87" s="1"/>
      <c r="T87" s="38"/>
      <c r="U87" s="5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203"/>
      <c r="AH87" s="40" t="s">
        <v>1219</v>
      </c>
      <c r="AI87" s="46" t="s">
        <v>1217</v>
      </c>
      <c r="AJ87" s="128">
        <v>0.5</v>
      </c>
      <c r="AK87" s="128"/>
      <c r="AL87" s="135"/>
      <c r="AM87" s="131"/>
      <c r="AN87" s="81">
        <f>ROUND(ROUND(Q80*AD86,0)*AJ87,0)</f>
        <v>397</v>
      </c>
      <c r="AO87" s="10"/>
    </row>
    <row r="88" spans="1:41" ht="14.1" x14ac:dyDescent="0.3">
      <c r="A88" s="7">
        <v>71</v>
      </c>
      <c r="B88" s="9">
        <v>2172</v>
      </c>
      <c r="C88" s="6" t="s">
        <v>1607</v>
      </c>
      <c r="D88" s="106"/>
      <c r="E88" s="107"/>
      <c r="F88" s="108"/>
      <c r="G88" s="39"/>
      <c r="H88" s="1"/>
      <c r="I88" s="1"/>
      <c r="J88" s="38"/>
      <c r="K88" s="59"/>
      <c r="L88" s="119"/>
      <c r="M88" s="1"/>
      <c r="N88" s="1"/>
      <c r="O88" s="1"/>
      <c r="P88" s="1"/>
      <c r="Q88" s="171"/>
      <c r="R88" s="171"/>
      <c r="S88" s="1"/>
      <c r="T88" s="38"/>
      <c r="U88" s="5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72"/>
      <c r="AH88" s="45"/>
      <c r="AI88" s="54"/>
      <c r="AJ88" s="54"/>
      <c r="AK88" s="204" t="s">
        <v>1218</v>
      </c>
      <c r="AL88" s="44">
        <v>5</v>
      </c>
      <c r="AM88" s="161" t="s">
        <v>1385</v>
      </c>
      <c r="AN88" s="81">
        <f>ROUND(Q80*AD86,0)-AL88</f>
        <v>788</v>
      </c>
      <c r="AO88" s="10"/>
    </row>
    <row r="89" spans="1:41" ht="14.1" x14ac:dyDescent="0.3">
      <c r="A89" s="7">
        <v>71</v>
      </c>
      <c r="B89" s="9">
        <v>2173</v>
      </c>
      <c r="C89" s="6" t="s">
        <v>1606</v>
      </c>
      <c r="D89" s="106"/>
      <c r="E89" s="107"/>
      <c r="F89" s="108"/>
      <c r="G89" s="39"/>
      <c r="H89" s="1"/>
      <c r="I89" s="1"/>
      <c r="J89" s="38"/>
      <c r="K89" s="59"/>
      <c r="L89" s="119"/>
      <c r="M89" s="1"/>
      <c r="N89" s="1"/>
      <c r="O89" s="1"/>
      <c r="P89" s="1"/>
      <c r="Q89" s="171"/>
      <c r="R89" s="171"/>
      <c r="S89" s="1"/>
      <c r="T89" s="38"/>
      <c r="U89" s="5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202" t="s">
        <v>1387</v>
      </c>
      <c r="AH89" s="140" t="s">
        <v>1220</v>
      </c>
      <c r="AI89" s="44" t="s">
        <v>1217</v>
      </c>
      <c r="AJ89" s="135">
        <v>0.7</v>
      </c>
      <c r="AK89" s="205"/>
      <c r="AL89" s="134"/>
      <c r="AM89" s="138"/>
      <c r="AN89" s="81">
        <f>ROUND(ROUND(Q80*AD86,0)*AJ89,0)-AL88</f>
        <v>550</v>
      </c>
      <c r="AO89" s="10"/>
    </row>
    <row r="90" spans="1:41" ht="14.1" x14ac:dyDescent="0.3">
      <c r="A90" s="7">
        <v>71</v>
      </c>
      <c r="B90" s="9">
        <v>2174</v>
      </c>
      <c r="C90" s="6" t="s">
        <v>1605</v>
      </c>
      <c r="D90" s="106"/>
      <c r="E90" s="107"/>
      <c r="F90" s="108"/>
      <c r="G90" s="37"/>
      <c r="H90" s="4"/>
      <c r="I90" s="4"/>
      <c r="J90" s="17"/>
      <c r="K90" s="67"/>
      <c r="L90" s="65"/>
      <c r="M90" s="4"/>
      <c r="N90" s="4"/>
      <c r="O90" s="4"/>
      <c r="P90" s="4"/>
      <c r="Q90" s="170"/>
      <c r="R90" s="170"/>
      <c r="S90" s="4"/>
      <c r="T90" s="17"/>
      <c r="U90" s="6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9"/>
      <c r="AG90" s="203"/>
      <c r="AH90" s="40" t="s">
        <v>1219</v>
      </c>
      <c r="AI90" s="46" t="s">
        <v>1217</v>
      </c>
      <c r="AJ90" s="128">
        <v>0.5</v>
      </c>
      <c r="AK90" s="206"/>
      <c r="AL90" s="127"/>
      <c r="AM90" s="136"/>
      <c r="AN90" s="81">
        <f>ROUND(ROUND(Q80*AD86,0)*AJ90,0)-AL88</f>
        <v>392</v>
      </c>
      <c r="AO90" s="10"/>
    </row>
    <row r="91" spans="1:41" ht="14.25" customHeight="1" x14ac:dyDescent="0.3">
      <c r="A91" s="7">
        <v>71</v>
      </c>
      <c r="B91" s="9">
        <v>1161</v>
      </c>
      <c r="C91" s="6" t="s">
        <v>1604</v>
      </c>
      <c r="D91" s="106"/>
      <c r="E91" s="107"/>
      <c r="F91" s="108"/>
      <c r="G91" s="42" t="s">
        <v>1243</v>
      </c>
      <c r="H91" s="30"/>
      <c r="I91" s="30"/>
      <c r="J91" s="54"/>
      <c r="K91" s="30"/>
      <c r="L91" s="54"/>
      <c r="M91" s="54"/>
      <c r="N91" s="54"/>
      <c r="O91" s="54"/>
      <c r="P91" s="54"/>
      <c r="Q91" s="175"/>
      <c r="R91" s="175"/>
      <c r="S91" s="30"/>
      <c r="T91" s="30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172"/>
      <c r="AH91" s="45"/>
      <c r="AI91" s="54"/>
      <c r="AJ91" s="174"/>
      <c r="AK91" s="174"/>
      <c r="AL91" s="174"/>
      <c r="AM91" s="173"/>
      <c r="AN91" s="81">
        <f>ROUND(Q92,0)</f>
        <v>784</v>
      </c>
      <c r="AO91" s="10"/>
    </row>
    <row r="92" spans="1:41" ht="14.1" x14ac:dyDescent="0.3">
      <c r="A92" s="7">
        <v>71</v>
      </c>
      <c r="B92" s="9">
        <v>1162</v>
      </c>
      <c r="C92" s="6" t="s">
        <v>1603</v>
      </c>
      <c r="D92" s="106"/>
      <c r="E92" s="107"/>
      <c r="F92" s="108"/>
      <c r="G92" s="39"/>
      <c r="H92" s="1"/>
      <c r="I92" s="1"/>
      <c r="J92" s="119"/>
      <c r="K92" s="1"/>
      <c r="L92" s="119"/>
      <c r="M92" s="119"/>
      <c r="N92" s="119"/>
      <c r="O92" s="119"/>
      <c r="P92" s="119"/>
      <c r="Q92" s="201">
        <v>784</v>
      </c>
      <c r="R92" s="201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202" t="s">
        <v>1387</v>
      </c>
      <c r="AH92" s="140" t="s">
        <v>1220</v>
      </c>
      <c r="AI92" s="44" t="s">
        <v>1217</v>
      </c>
      <c r="AJ92" s="135">
        <v>0.7</v>
      </c>
      <c r="AK92" s="135"/>
      <c r="AL92" s="135"/>
      <c r="AM92" s="137"/>
      <c r="AN92" s="81">
        <f>ROUND(Q92*AJ92,0)</f>
        <v>549</v>
      </c>
      <c r="AO92" s="10"/>
    </row>
    <row r="93" spans="1:41" ht="14.1" x14ac:dyDescent="0.3">
      <c r="A93" s="7">
        <v>71</v>
      </c>
      <c r="B93" s="9">
        <v>2181</v>
      </c>
      <c r="C93" s="6" t="s">
        <v>1602</v>
      </c>
      <c r="D93" s="106"/>
      <c r="E93" s="107"/>
      <c r="F93" s="108"/>
      <c r="G93" s="39"/>
      <c r="H93" s="1"/>
      <c r="I93" s="1"/>
      <c r="J93" s="1"/>
      <c r="K93" s="119"/>
      <c r="L93" s="119"/>
      <c r="M93" s="1"/>
      <c r="N93" s="1"/>
      <c r="O93" s="1"/>
      <c r="P93" s="1"/>
      <c r="Q93" s="171"/>
      <c r="R93" s="171"/>
      <c r="S93" s="1"/>
      <c r="T93" s="1"/>
      <c r="U93" s="5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203"/>
      <c r="AH93" s="40" t="s">
        <v>1219</v>
      </c>
      <c r="AI93" s="46" t="s">
        <v>1217</v>
      </c>
      <c r="AJ93" s="128">
        <v>0.5</v>
      </c>
      <c r="AK93" s="128"/>
      <c r="AL93" s="135"/>
      <c r="AM93" s="131"/>
      <c r="AN93" s="81">
        <f>ROUND(Q92*AJ93,0)</f>
        <v>392</v>
      </c>
      <c r="AO93" s="10"/>
    </row>
    <row r="94" spans="1:41" ht="14.1" x14ac:dyDescent="0.3">
      <c r="A94" s="7">
        <v>71</v>
      </c>
      <c r="B94" s="9">
        <v>2182</v>
      </c>
      <c r="C94" s="6" t="s">
        <v>1601</v>
      </c>
      <c r="D94" s="106"/>
      <c r="E94" s="107"/>
      <c r="F94" s="108"/>
      <c r="G94" s="39"/>
      <c r="H94" s="1"/>
      <c r="I94" s="1"/>
      <c r="J94" s="1"/>
      <c r="K94" s="119"/>
      <c r="L94" s="119"/>
      <c r="M94" s="1"/>
      <c r="N94" s="1"/>
      <c r="O94" s="1"/>
      <c r="P94" s="1"/>
      <c r="Q94" s="171"/>
      <c r="R94" s="171"/>
      <c r="S94" s="1"/>
      <c r="T94" s="1"/>
      <c r="U94" s="5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72"/>
      <c r="AH94" s="45"/>
      <c r="AI94" s="54"/>
      <c r="AJ94" s="54"/>
      <c r="AK94" s="204" t="s">
        <v>1218</v>
      </c>
      <c r="AL94" s="44">
        <v>5</v>
      </c>
      <c r="AM94" s="161" t="s">
        <v>1385</v>
      </c>
      <c r="AN94" s="81">
        <f>ROUND(Q92,0)-AL94</f>
        <v>779</v>
      </c>
      <c r="AO94" s="10"/>
    </row>
    <row r="95" spans="1:41" ht="14.1" x14ac:dyDescent="0.3">
      <c r="A95" s="7">
        <v>71</v>
      </c>
      <c r="B95" s="9">
        <v>2183</v>
      </c>
      <c r="C95" s="6" t="s">
        <v>1600</v>
      </c>
      <c r="D95" s="106"/>
      <c r="E95" s="107"/>
      <c r="F95" s="108"/>
      <c r="G95" s="39"/>
      <c r="H95" s="1"/>
      <c r="I95" s="1"/>
      <c r="J95" s="1"/>
      <c r="K95" s="119"/>
      <c r="L95" s="119"/>
      <c r="M95" s="1"/>
      <c r="N95" s="1"/>
      <c r="O95" s="1"/>
      <c r="P95" s="1"/>
      <c r="Q95" s="171"/>
      <c r="R95" s="171"/>
      <c r="S95" s="1"/>
      <c r="T95" s="1"/>
      <c r="U95" s="5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202" t="s">
        <v>1387</v>
      </c>
      <c r="AH95" s="140" t="s">
        <v>1220</v>
      </c>
      <c r="AI95" s="44" t="s">
        <v>1217</v>
      </c>
      <c r="AJ95" s="135">
        <v>0.7</v>
      </c>
      <c r="AK95" s="205"/>
      <c r="AL95" s="134"/>
      <c r="AM95" s="138"/>
      <c r="AN95" s="81">
        <f>ROUND(Q92*AJ95,0)-AL94</f>
        <v>544</v>
      </c>
      <c r="AO95" s="10"/>
    </row>
    <row r="96" spans="1:41" ht="14.1" x14ac:dyDescent="0.3">
      <c r="A96" s="7">
        <v>71</v>
      </c>
      <c r="B96" s="9">
        <v>2184</v>
      </c>
      <c r="C96" s="6" t="s">
        <v>1599</v>
      </c>
      <c r="D96" s="106"/>
      <c r="E96" s="107"/>
      <c r="F96" s="108"/>
      <c r="G96" s="39"/>
      <c r="H96" s="1"/>
      <c r="I96" s="1"/>
      <c r="J96" s="1"/>
      <c r="K96" s="119"/>
      <c r="L96" s="119"/>
      <c r="M96" s="1"/>
      <c r="N96" s="1"/>
      <c r="O96" s="1"/>
      <c r="P96" s="1"/>
      <c r="Q96" s="171"/>
      <c r="R96" s="171"/>
      <c r="S96" s="1"/>
      <c r="T96" s="1"/>
      <c r="U96" s="59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71"/>
      <c r="AG96" s="203"/>
      <c r="AH96" s="40" t="s">
        <v>1219</v>
      </c>
      <c r="AI96" s="46" t="s">
        <v>1217</v>
      </c>
      <c r="AJ96" s="128">
        <v>0.5</v>
      </c>
      <c r="AK96" s="206"/>
      <c r="AL96" s="127"/>
      <c r="AM96" s="136"/>
      <c r="AN96" s="81">
        <f>ROUND(Q92*AJ96,0)-AL94</f>
        <v>387</v>
      </c>
      <c r="AO96" s="10"/>
    </row>
    <row r="97" spans="1:41" ht="14.1" x14ac:dyDescent="0.3">
      <c r="A97" s="7">
        <v>71</v>
      </c>
      <c r="B97" s="9">
        <v>1163</v>
      </c>
      <c r="C97" s="6" t="s">
        <v>1598</v>
      </c>
      <c r="D97" s="106"/>
      <c r="E97" s="107"/>
      <c r="F97" s="108"/>
      <c r="G97" s="39"/>
      <c r="H97" s="1"/>
      <c r="I97" s="1"/>
      <c r="J97" s="119"/>
      <c r="K97" s="1"/>
      <c r="L97" s="119"/>
      <c r="M97" s="119"/>
      <c r="N97" s="119"/>
      <c r="O97" s="119"/>
      <c r="P97" s="119"/>
      <c r="Q97" s="171"/>
      <c r="R97" s="171"/>
      <c r="S97" s="1"/>
      <c r="T97" s="38"/>
      <c r="U97" s="140" t="s">
        <v>1393</v>
      </c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141"/>
      <c r="AG97" s="140"/>
      <c r="AH97" s="55"/>
      <c r="AI97" s="44"/>
      <c r="AJ97" s="135"/>
      <c r="AK97" s="135"/>
      <c r="AL97" s="135"/>
      <c r="AM97" s="137"/>
      <c r="AN97" s="81">
        <f>ROUND(Q92*AD98,0)</f>
        <v>757</v>
      </c>
      <c r="AO97" s="10"/>
    </row>
    <row r="98" spans="1:41" ht="14.1" x14ac:dyDescent="0.3">
      <c r="A98" s="7">
        <v>71</v>
      </c>
      <c r="B98" s="9">
        <v>1164</v>
      </c>
      <c r="C98" s="6" t="s">
        <v>1597</v>
      </c>
      <c r="D98" s="106"/>
      <c r="E98" s="107"/>
      <c r="F98" s="108"/>
      <c r="G98" s="39"/>
      <c r="H98" s="1"/>
      <c r="I98" s="1"/>
      <c r="J98" s="119"/>
      <c r="K98" s="1"/>
      <c r="L98" s="119"/>
      <c r="M98" s="119"/>
      <c r="N98" s="119"/>
      <c r="O98" s="119"/>
      <c r="P98" s="119"/>
      <c r="Q98" s="171"/>
      <c r="R98" s="171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202" t="s">
        <v>1387</v>
      </c>
      <c r="AH98" s="140" t="s">
        <v>1220</v>
      </c>
      <c r="AI98" s="44" t="s">
        <v>1217</v>
      </c>
      <c r="AJ98" s="135">
        <v>0.7</v>
      </c>
      <c r="AK98" s="135"/>
      <c r="AL98" s="135"/>
      <c r="AM98" s="137"/>
      <c r="AN98" s="81">
        <f>ROUND(ROUND(Q92*AD98,0)*AJ98,0)</f>
        <v>530</v>
      </c>
      <c r="AO98" s="10"/>
    </row>
    <row r="99" spans="1:41" ht="14.1" x14ac:dyDescent="0.3">
      <c r="A99" s="7">
        <v>71</v>
      </c>
      <c r="B99" s="9">
        <v>2185</v>
      </c>
      <c r="C99" s="6" t="s">
        <v>1596</v>
      </c>
      <c r="D99" s="106"/>
      <c r="E99" s="107"/>
      <c r="F99" s="108"/>
      <c r="G99" s="39"/>
      <c r="H99" s="1"/>
      <c r="I99" s="1"/>
      <c r="J99" s="1"/>
      <c r="K99" s="119"/>
      <c r="L99" s="119"/>
      <c r="M99" s="1"/>
      <c r="N99" s="1"/>
      <c r="O99" s="1"/>
      <c r="P99" s="1"/>
      <c r="Q99" s="171"/>
      <c r="R99" s="171"/>
      <c r="S99" s="1"/>
      <c r="T99" s="1"/>
      <c r="U99" s="5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203"/>
      <c r="AH99" s="40" t="s">
        <v>1219</v>
      </c>
      <c r="AI99" s="46" t="s">
        <v>1217</v>
      </c>
      <c r="AJ99" s="128">
        <v>0.5</v>
      </c>
      <c r="AK99" s="128"/>
      <c r="AL99" s="135"/>
      <c r="AM99" s="131"/>
      <c r="AN99" s="81">
        <f>ROUND(ROUND(Q92*AD98,0)*AJ99,0)</f>
        <v>379</v>
      </c>
      <c r="AO99" s="10"/>
    </row>
    <row r="100" spans="1:41" ht="14.1" x14ac:dyDescent="0.3">
      <c r="A100" s="7">
        <v>71</v>
      </c>
      <c r="B100" s="9">
        <v>2186</v>
      </c>
      <c r="C100" s="6" t="s">
        <v>1595</v>
      </c>
      <c r="D100" s="106"/>
      <c r="E100" s="107"/>
      <c r="F100" s="108"/>
      <c r="G100" s="39"/>
      <c r="H100" s="1"/>
      <c r="I100" s="1"/>
      <c r="J100" s="1"/>
      <c r="K100" s="119"/>
      <c r="L100" s="119"/>
      <c r="M100" s="1"/>
      <c r="N100" s="1"/>
      <c r="O100" s="1"/>
      <c r="P100" s="1"/>
      <c r="Q100" s="171"/>
      <c r="R100" s="171"/>
      <c r="S100" s="1"/>
      <c r="T100" s="1"/>
      <c r="U100" s="5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72"/>
      <c r="AH100" s="45"/>
      <c r="AI100" s="54"/>
      <c r="AJ100" s="54"/>
      <c r="AK100" s="204" t="s">
        <v>1218</v>
      </c>
      <c r="AL100" s="44">
        <v>5</v>
      </c>
      <c r="AM100" s="161" t="s">
        <v>1385</v>
      </c>
      <c r="AN100" s="81">
        <f>ROUND(Q92*AD98,0)-AL100</f>
        <v>752</v>
      </c>
      <c r="AO100" s="10"/>
    </row>
    <row r="101" spans="1:41" ht="14.1" x14ac:dyDescent="0.3">
      <c r="A101" s="7">
        <v>71</v>
      </c>
      <c r="B101" s="9">
        <v>2187</v>
      </c>
      <c r="C101" s="6" t="s">
        <v>1594</v>
      </c>
      <c r="D101" s="106"/>
      <c r="E101" s="107"/>
      <c r="F101" s="108"/>
      <c r="G101" s="39"/>
      <c r="H101" s="1"/>
      <c r="I101" s="1"/>
      <c r="J101" s="1"/>
      <c r="K101" s="119"/>
      <c r="L101" s="119"/>
      <c r="M101" s="1"/>
      <c r="N101" s="1"/>
      <c r="O101" s="1"/>
      <c r="P101" s="1"/>
      <c r="Q101" s="171"/>
      <c r="R101" s="171"/>
      <c r="S101" s="1"/>
      <c r="T101" s="1"/>
      <c r="U101" s="5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202" t="s">
        <v>1387</v>
      </c>
      <c r="AH101" s="140" t="s">
        <v>1220</v>
      </c>
      <c r="AI101" s="44" t="s">
        <v>1217</v>
      </c>
      <c r="AJ101" s="135">
        <v>0.7</v>
      </c>
      <c r="AK101" s="205"/>
      <c r="AL101" s="134"/>
      <c r="AM101" s="138"/>
      <c r="AN101" s="81">
        <f>ROUND(ROUND(Q92*AD98,0)*AJ101,0)-AL100</f>
        <v>525</v>
      </c>
      <c r="AO101" s="10"/>
    </row>
    <row r="102" spans="1:41" ht="14.1" x14ac:dyDescent="0.3">
      <c r="A102" s="7">
        <v>71</v>
      </c>
      <c r="B102" s="9">
        <v>2188</v>
      </c>
      <c r="C102" s="6" t="s">
        <v>1593</v>
      </c>
      <c r="D102" s="106"/>
      <c r="E102" s="107"/>
      <c r="F102" s="108"/>
      <c r="G102" s="37"/>
      <c r="H102" s="4"/>
      <c r="I102" s="4"/>
      <c r="J102" s="4"/>
      <c r="K102" s="65"/>
      <c r="L102" s="65"/>
      <c r="M102" s="4"/>
      <c r="N102" s="4"/>
      <c r="O102" s="4"/>
      <c r="P102" s="4"/>
      <c r="Q102" s="170"/>
      <c r="R102" s="170"/>
      <c r="S102" s="4"/>
      <c r="T102" s="4"/>
      <c r="U102" s="6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203"/>
      <c r="AH102" s="40" t="s">
        <v>1219</v>
      </c>
      <c r="AI102" s="46" t="s">
        <v>1217</v>
      </c>
      <c r="AJ102" s="128">
        <v>0.5</v>
      </c>
      <c r="AK102" s="206"/>
      <c r="AL102" s="127"/>
      <c r="AM102" s="136"/>
      <c r="AN102" s="81">
        <f>ROUND(ROUND(Q92*AD98,0)*AJ102,0)-AL100</f>
        <v>374</v>
      </c>
      <c r="AO102" s="10"/>
    </row>
    <row r="103" spans="1:41" ht="14.1" x14ac:dyDescent="0.3">
      <c r="A103" s="7">
        <v>71</v>
      </c>
      <c r="B103" s="9">
        <v>1171</v>
      </c>
      <c r="C103" s="6" t="s">
        <v>1592</v>
      </c>
      <c r="D103" s="106"/>
      <c r="E103" s="107"/>
      <c r="F103" s="108"/>
      <c r="G103" s="42" t="s">
        <v>1242</v>
      </c>
      <c r="H103" s="30"/>
      <c r="I103" s="30"/>
      <c r="J103" s="54"/>
      <c r="K103" s="30"/>
      <c r="L103" s="54"/>
      <c r="M103" s="54"/>
      <c r="N103" s="54"/>
      <c r="O103" s="54"/>
      <c r="P103" s="54"/>
      <c r="Q103" s="175"/>
      <c r="R103" s="175"/>
      <c r="S103" s="30"/>
      <c r="T103" s="30"/>
      <c r="U103" s="42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64"/>
      <c r="AG103" s="172"/>
      <c r="AH103" s="45"/>
      <c r="AI103" s="54"/>
      <c r="AJ103" s="174"/>
      <c r="AK103" s="174"/>
      <c r="AL103" s="174"/>
      <c r="AM103" s="173"/>
      <c r="AN103" s="81">
        <f>ROUND(Q104,0)</f>
        <v>655</v>
      </c>
      <c r="AO103" s="10"/>
    </row>
    <row r="104" spans="1:41" ht="14.1" x14ac:dyDescent="0.3">
      <c r="A104" s="7">
        <v>71</v>
      </c>
      <c r="B104" s="9">
        <v>1172</v>
      </c>
      <c r="C104" s="6" t="s">
        <v>1591</v>
      </c>
      <c r="D104" s="106"/>
      <c r="E104" s="107"/>
      <c r="F104" s="108"/>
      <c r="G104" s="39"/>
      <c r="H104" s="1"/>
      <c r="I104" s="1"/>
      <c r="J104" s="119"/>
      <c r="K104" s="1"/>
      <c r="L104" s="119"/>
      <c r="M104" s="119"/>
      <c r="N104" s="119"/>
      <c r="O104" s="119"/>
      <c r="P104" s="119"/>
      <c r="Q104" s="201">
        <v>655</v>
      </c>
      <c r="R104" s="201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202" t="s">
        <v>1387</v>
      </c>
      <c r="AH104" s="140" t="s">
        <v>1220</v>
      </c>
      <c r="AI104" s="44" t="s">
        <v>1217</v>
      </c>
      <c r="AJ104" s="135">
        <v>0.7</v>
      </c>
      <c r="AK104" s="135"/>
      <c r="AL104" s="135"/>
      <c r="AM104" s="137"/>
      <c r="AN104" s="81">
        <f>ROUND(Q104*AJ104,0)</f>
        <v>459</v>
      </c>
      <c r="AO104" s="10"/>
    </row>
    <row r="105" spans="1:41" ht="14.1" x14ac:dyDescent="0.3">
      <c r="A105" s="7">
        <v>71</v>
      </c>
      <c r="B105" s="9">
        <v>2191</v>
      </c>
      <c r="C105" s="6" t="s">
        <v>1590</v>
      </c>
      <c r="D105" s="106"/>
      <c r="E105" s="107"/>
      <c r="F105" s="108"/>
      <c r="G105" s="39"/>
      <c r="H105" s="1"/>
      <c r="I105" s="1"/>
      <c r="J105" s="1"/>
      <c r="K105" s="119"/>
      <c r="L105" s="119"/>
      <c r="M105" s="1"/>
      <c r="N105" s="1"/>
      <c r="O105" s="1"/>
      <c r="P105" s="1"/>
      <c r="Q105" s="171"/>
      <c r="R105" s="171"/>
      <c r="S105" s="1"/>
      <c r="T105" s="1"/>
      <c r="U105" s="5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203"/>
      <c r="AH105" s="40" t="s">
        <v>1219</v>
      </c>
      <c r="AI105" s="46" t="s">
        <v>1217</v>
      </c>
      <c r="AJ105" s="128">
        <v>0.5</v>
      </c>
      <c r="AK105" s="128"/>
      <c r="AL105" s="135"/>
      <c r="AM105" s="131"/>
      <c r="AN105" s="81">
        <f>ROUND(Q104*AJ105,0)</f>
        <v>328</v>
      </c>
      <c r="AO105" s="10"/>
    </row>
    <row r="106" spans="1:41" ht="14.1" x14ac:dyDescent="0.3">
      <c r="A106" s="7">
        <v>71</v>
      </c>
      <c r="B106" s="9">
        <v>2192</v>
      </c>
      <c r="C106" s="6" t="s">
        <v>1589</v>
      </c>
      <c r="D106" s="106"/>
      <c r="E106" s="107"/>
      <c r="F106" s="108"/>
      <c r="G106" s="39"/>
      <c r="H106" s="1"/>
      <c r="I106" s="1"/>
      <c r="J106" s="1"/>
      <c r="K106" s="119"/>
      <c r="L106" s="119"/>
      <c r="M106" s="1"/>
      <c r="N106" s="1"/>
      <c r="O106" s="1"/>
      <c r="P106" s="1"/>
      <c r="Q106" s="171"/>
      <c r="R106" s="171"/>
      <c r="S106" s="1"/>
      <c r="T106" s="1"/>
      <c r="U106" s="5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72"/>
      <c r="AH106" s="45"/>
      <c r="AI106" s="54"/>
      <c r="AJ106" s="54"/>
      <c r="AK106" s="204" t="s">
        <v>1218</v>
      </c>
      <c r="AL106" s="44">
        <v>5</v>
      </c>
      <c r="AM106" s="161" t="s">
        <v>1385</v>
      </c>
      <c r="AN106" s="81">
        <f>ROUND(Q104,0)-AL106</f>
        <v>650</v>
      </c>
      <c r="AO106" s="10"/>
    </row>
    <row r="107" spans="1:41" ht="14.1" x14ac:dyDescent="0.3">
      <c r="A107" s="7">
        <v>71</v>
      </c>
      <c r="B107" s="9">
        <v>2193</v>
      </c>
      <c r="C107" s="6" t="s">
        <v>1588</v>
      </c>
      <c r="D107" s="106"/>
      <c r="E107" s="107"/>
      <c r="F107" s="108"/>
      <c r="G107" s="39"/>
      <c r="H107" s="1"/>
      <c r="I107" s="1"/>
      <c r="J107" s="1"/>
      <c r="K107" s="119"/>
      <c r="L107" s="119"/>
      <c r="M107" s="1"/>
      <c r="N107" s="1"/>
      <c r="O107" s="1"/>
      <c r="P107" s="1"/>
      <c r="Q107" s="171"/>
      <c r="R107" s="171"/>
      <c r="S107" s="1"/>
      <c r="T107" s="1"/>
      <c r="U107" s="5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202" t="s">
        <v>1387</v>
      </c>
      <c r="AH107" s="140" t="s">
        <v>1220</v>
      </c>
      <c r="AI107" s="44" t="s">
        <v>1217</v>
      </c>
      <c r="AJ107" s="135">
        <v>0.7</v>
      </c>
      <c r="AK107" s="205"/>
      <c r="AL107" s="134"/>
      <c r="AM107" s="138"/>
      <c r="AN107" s="81">
        <f>ROUND(Q104*AJ107,0)-AL106</f>
        <v>454</v>
      </c>
      <c r="AO107" s="10"/>
    </row>
    <row r="108" spans="1:41" ht="14.1" x14ac:dyDescent="0.3">
      <c r="A108" s="7">
        <v>71</v>
      </c>
      <c r="B108" s="9">
        <v>2194</v>
      </c>
      <c r="C108" s="6" t="s">
        <v>1587</v>
      </c>
      <c r="D108" s="106"/>
      <c r="E108" s="107"/>
      <c r="F108" s="108"/>
      <c r="G108" s="39"/>
      <c r="H108" s="1"/>
      <c r="I108" s="1"/>
      <c r="J108" s="1"/>
      <c r="K108" s="119"/>
      <c r="L108" s="119"/>
      <c r="M108" s="1"/>
      <c r="N108" s="1"/>
      <c r="O108" s="1"/>
      <c r="P108" s="1"/>
      <c r="Q108" s="171"/>
      <c r="R108" s="171"/>
      <c r="S108" s="1"/>
      <c r="T108" s="1"/>
      <c r="U108" s="5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203"/>
      <c r="AH108" s="40" t="s">
        <v>1219</v>
      </c>
      <c r="AI108" s="46" t="s">
        <v>1217</v>
      </c>
      <c r="AJ108" s="128">
        <v>0.5</v>
      </c>
      <c r="AK108" s="206"/>
      <c r="AL108" s="127"/>
      <c r="AM108" s="136"/>
      <c r="AN108" s="81">
        <f>ROUND(Q104*AJ108,0)-AL106</f>
        <v>323</v>
      </c>
      <c r="AO108" s="10"/>
    </row>
    <row r="109" spans="1:41" ht="14.1" x14ac:dyDescent="0.3">
      <c r="A109" s="7">
        <v>71</v>
      </c>
      <c r="B109" s="9">
        <v>1173</v>
      </c>
      <c r="C109" s="6" t="s">
        <v>1586</v>
      </c>
      <c r="D109" s="106"/>
      <c r="E109" s="107"/>
      <c r="F109" s="108"/>
      <c r="G109" s="39"/>
      <c r="H109" s="1"/>
      <c r="I109" s="1"/>
      <c r="J109" s="119"/>
      <c r="K109" s="1"/>
      <c r="L109" s="119"/>
      <c r="M109" s="119"/>
      <c r="N109" s="119"/>
      <c r="O109" s="119"/>
      <c r="P109" s="119"/>
      <c r="Q109" s="171"/>
      <c r="R109" s="171"/>
      <c r="S109" s="1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140"/>
      <c r="AH109" s="55"/>
      <c r="AI109" s="44"/>
      <c r="AJ109" s="135"/>
      <c r="AK109" s="135"/>
      <c r="AL109" s="135"/>
      <c r="AM109" s="137"/>
      <c r="AN109" s="81">
        <f>ROUND(Q104*AD110,0)</f>
        <v>632</v>
      </c>
      <c r="AO109" s="10"/>
    </row>
    <row r="110" spans="1:41" ht="14.1" x14ac:dyDescent="0.3">
      <c r="A110" s="7">
        <v>71</v>
      </c>
      <c r="B110" s="9">
        <v>1174</v>
      </c>
      <c r="C110" s="6" t="s">
        <v>1585</v>
      </c>
      <c r="D110" s="106"/>
      <c r="E110" s="107"/>
      <c r="F110" s="108"/>
      <c r="G110" s="39"/>
      <c r="H110" s="1"/>
      <c r="I110" s="1"/>
      <c r="J110" s="119"/>
      <c r="K110" s="1"/>
      <c r="L110" s="119"/>
      <c r="M110" s="119"/>
      <c r="N110" s="119"/>
      <c r="O110" s="119"/>
      <c r="P110" s="119"/>
      <c r="Q110" s="171"/>
      <c r="R110" s="171"/>
      <c r="S110" s="1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202" t="s">
        <v>1387</v>
      </c>
      <c r="AH110" s="140" t="s">
        <v>1220</v>
      </c>
      <c r="AI110" s="44" t="s">
        <v>1217</v>
      </c>
      <c r="AJ110" s="135">
        <v>0.7</v>
      </c>
      <c r="AK110" s="135"/>
      <c r="AL110" s="135"/>
      <c r="AM110" s="137"/>
      <c r="AN110" s="81">
        <f>ROUND(ROUND(Q104*AD110,0)*AJ110,0)</f>
        <v>442</v>
      </c>
      <c r="AO110" s="10"/>
    </row>
    <row r="111" spans="1:41" ht="14.1" x14ac:dyDescent="0.3">
      <c r="A111" s="7">
        <v>71</v>
      </c>
      <c r="B111" s="9">
        <v>2195</v>
      </c>
      <c r="C111" s="6" t="s">
        <v>1584</v>
      </c>
      <c r="D111" s="106"/>
      <c r="E111" s="107"/>
      <c r="F111" s="108"/>
      <c r="G111" s="39"/>
      <c r="H111" s="1"/>
      <c r="I111" s="1"/>
      <c r="J111" s="1"/>
      <c r="K111" s="119"/>
      <c r="L111" s="119"/>
      <c r="M111" s="1"/>
      <c r="N111" s="1"/>
      <c r="O111" s="1"/>
      <c r="P111" s="1"/>
      <c r="Q111" s="171"/>
      <c r="R111" s="171"/>
      <c r="S111" s="1"/>
      <c r="T111" s="1"/>
      <c r="U111" s="5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203"/>
      <c r="AH111" s="40" t="s">
        <v>1219</v>
      </c>
      <c r="AI111" s="46" t="s">
        <v>1217</v>
      </c>
      <c r="AJ111" s="128">
        <v>0.5</v>
      </c>
      <c r="AK111" s="128"/>
      <c r="AL111" s="135"/>
      <c r="AM111" s="131"/>
      <c r="AN111" s="81">
        <f>ROUND(ROUND(Q104*AD110,0)*AJ111,0)</f>
        <v>316</v>
      </c>
      <c r="AO111" s="10"/>
    </row>
    <row r="112" spans="1:41" ht="14.1" x14ac:dyDescent="0.3">
      <c r="A112" s="7">
        <v>71</v>
      </c>
      <c r="B112" s="9">
        <v>2196</v>
      </c>
      <c r="C112" s="6" t="s">
        <v>1583</v>
      </c>
      <c r="D112" s="106"/>
      <c r="E112" s="107"/>
      <c r="F112" s="108"/>
      <c r="G112" s="39"/>
      <c r="H112" s="1"/>
      <c r="I112" s="1"/>
      <c r="J112" s="1"/>
      <c r="K112" s="119"/>
      <c r="L112" s="119"/>
      <c r="M112" s="1"/>
      <c r="N112" s="1"/>
      <c r="O112" s="1"/>
      <c r="P112" s="1"/>
      <c r="Q112" s="171"/>
      <c r="R112" s="171"/>
      <c r="S112" s="1"/>
      <c r="T112" s="1"/>
      <c r="U112" s="5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72"/>
      <c r="AH112" s="45"/>
      <c r="AI112" s="54"/>
      <c r="AJ112" s="54"/>
      <c r="AK112" s="204" t="s">
        <v>1218</v>
      </c>
      <c r="AL112" s="44">
        <v>5</v>
      </c>
      <c r="AM112" s="161" t="s">
        <v>1385</v>
      </c>
      <c r="AN112" s="81">
        <f>ROUND(Q104*AD110,0)-AL112</f>
        <v>627</v>
      </c>
      <c r="AO112" s="10"/>
    </row>
    <row r="113" spans="1:41" ht="14.1" x14ac:dyDescent="0.3">
      <c r="A113" s="7">
        <v>71</v>
      </c>
      <c r="B113" s="9">
        <v>2197</v>
      </c>
      <c r="C113" s="6" t="s">
        <v>1582</v>
      </c>
      <c r="D113" s="106"/>
      <c r="E113" s="107"/>
      <c r="F113" s="108"/>
      <c r="G113" s="39"/>
      <c r="H113" s="1"/>
      <c r="I113" s="1"/>
      <c r="J113" s="1"/>
      <c r="K113" s="119"/>
      <c r="L113" s="119"/>
      <c r="M113" s="1"/>
      <c r="N113" s="1"/>
      <c r="O113" s="1"/>
      <c r="P113" s="1"/>
      <c r="Q113" s="171"/>
      <c r="R113" s="171"/>
      <c r="S113" s="1"/>
      <c r="T113" s="1"/>
      <c r="U113" s="5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202" t="s">
        <v>1387</v>
      </c>
      <c r="AH113" s="140" t="s">
        <v>1220</v>
      </c>
      <c r="AI113" s="44" t="s">
        <v>1217</v>
      </c>
      <c r="AJ113" s="135">
        <v>0.7</v>
      </c>
      <c r="AK113" s="205"/>
      <c r="AL113" s="134"/>
      <c r="AM113" s="138"/>
      <c r="AN113" s="81">
        <f>ROUND(ROUND(Q104*AD110,0)*AJ113,0)-AL112</f>
        <v>437</v>
      </c>
      <c r="AO113" s="10"/>
    </row>
    <row r="114" spans="1:41" ht="14.1" x14ac:dyDescent="0.3">
      <c r="A114" s="7">
        <v>71</v>
      </c>
      <c r="B114" s="9">
        <v>2198</v>
      </c>
      <c r="C114" s="6" t="s">
        <v>1581</v>
      </c>
      <c r="D114" s="106"/>
      <c r="E114" s="107"/>
      <c r="F114" s="108"/>
      <c r="G114" s="37"/>
      <c r="H114" s="4"/>
      <c r="I114" s="4"/>
      <c r="J114" s="4"/>
      <c r="K114" s="65"/>
      <c r="L114" s="65"/>
      <c r="M114" s="4"/>
      <c r="N114" s="4"/>
      <c r="O114" s="4"/>
      <c r="P114" s="4"/>
      <c r="Q114" s="170"/>
      <c r="R114" s="170"/>
      <c r="S114" s="4"/>
      <c r="T114" s="4"/>
      <c r="U114" s="6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139"/>
      <c r="AG114" s="203"/>
      <c r="AH114" s="40" t="s">
        <v>1219</v>
      </c>
      <c r="AI114" s="46" t="s">
        <v>1217</v>
      </c>
      <c r="AJ114" s="128">
        <v>0.5</v>
      </c>
      <c r="AK114" s="206"/>
      <c r="AL114" s="127"/>
      <c r="AM114" s="136"/>
      <c r="AN114" s="90">
        <f>ROUND(ROUND(Q104*AD110,0)*AJ114,0)-AL112</f>
        <v>311</v>
      </c>
      <c r="AO114" s="10"/>
    </row>
    <row r="115" spans="1:41" ht="14.1" x14ac:dyDescent="0.3">
      <c r="A115" s="7">
        <v>71</v>
      </c>
      <c r="B115" s="9">
        <v>1181</v>
      </c>
      <c r="C115" s="6" t="s">
        <v>1580</v>
      </c>
      <c r="D115" s="106"/>
      <c r="E115" s="107"/>
      <c r="F115" s="108"/>
      <c r="G115" s="42" t="s">
        <v>1241</v>
      </c>
      <c r="H115" s="30"/>
      <c r="I115" s="30"/>
      <c r="J115" s="54"/>
      <c r="K115" s="30"/>
      <c r="L115" s="54"/>
      <c r="M115" s="54"/>
      <c r="N115" s="54"/>
      <c r="O115" s="54"/>
      <c r="P115" s="54"/>
      <c r="Q115" s="175"/>
      <c r="R115" s="175"/>
      <c r="S115" s="30"/>
      <c r="T115" s="30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172"/>
      <c r="AH115" s="45"/>
      <c r="AI115" s="54"/>
      <c r="AJ115" s="174"/>
      <c r="AK115" s="174"/>
      <c r="AL115" s="174"/>
      <c r="AM115" s="173"/>
      <c r="AN115" s="81">
        <f>ROUND(Q116,0)</f>
        <v>585</v>
      </c>
      <c r="AO115" s="10"/>
    </row>
    <row r="116" spans="1:41" ht="14.1" x14ac:dyDescent="0.3">
      <c r="A116" s="7">
        <v>71</v>
      </c>
      <c r="B116" s="9">
        <v>1182</v>
      </c>
      <c r="C116" s="6" t="s">
        <v>1579</v>
      </c>
      <c r="D116" s="106"/>
      <c r="E116" s="107"/>
      <c r="F116" s="108"/>
      <c r="G116" s="39"/>
      <c r="H116" s="1"/>
      <c r="I116" s="1"/>
      <c r="J116" s="119"/>
      <c r="K116" s="1"/>
      <c r="L116" s="119"/>
      <c r="M116" s="119"/>
      <c r="N116" s="119"/>
      <c r="O116" s="119"/>
      <c r="P116" s="119"/>
      <c r="Q116" s="201">
        <v>585</v>
      </c>
      <c r="R116" s="201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202" t="s">
        <v>1387</v>
      </c>
      <c r="AH116" s="140" t="s">
        <v>1220</v>
      </c>
      <c r="AI116" s="44" t="s">
        <v>1217</v>
      </c>
      <c r="AJ116" s="135">
        <v>0.7</v>
      </c>
      <c r="AK116" s="135"/>
      <c r="AL116" s="135"/>
      <c r="AM116" s="137"/>
      <c r="AN116" s="81">
        <f>ROUND(Q116*AJ116,0)</f>
        <v>410</v>
      </c>
      <c r="AO116" s="10"/>
    </row>
    <row r="117" spans="1:41" ht="14.1" x14ac:dyDescent="0.3">
      <c r="A117" s="7">
        <v>71</v>
      </c>
      <c r="B117" s="9">
        <v>2211</v>
      </c>
      <c r="C117" s="6" t="s">
        <v>1578</v>
      </c>
      <c r="D117" s="106"/>
      <c r="E117" s="107"/>
      <c r="F117" s="108"/>
      <c r="G117" s="39"/>
      <c r="H117" s="1"/>
      <c r="I117" s="1"/>
      <c r="J117" s="1"/>
      <c r="K117" s="119"/>
      <c r="L117" s="119"/>
      <c r="M117" s="1"/>
      <c r="N117" s="1"/>
      <c r="O117" s="1"/>
      <c r="P117" s="1"/>
      <c r="Q117" s="171"/>
      <c r="R117" s="171"/>
      <c r="S117" s="1"/>
      <c r="T117" s="1"/>
      <c r="U117" s="5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203"/>
      <c r="AH117" s="40" t="s">
        <v>1219</v>
      </c>
      <c r="AI117" s="46" t="s">
        <v>1217</v>
      </c>
      <c r="AJ117" s="128">
        <v>0.5</v>
      </c>
      <c r="AK117" s="128"/>
      <c r="AL117" s="135"/>
      <c r="AM117" s="131"/>
      <c r="AN117" s="81">
        <f>ROUND(Q116*AJ117,0)</f>
        <v>293</v>
      </c>
      <c r="AO117" s="10"/>
    </row>
    <row r="118" spans="1:41" ht="14.1" x14ac:dyDescent="0.3">
      <c r="A118" s="7">
        <v>71</v>
      </c>
      <c r="B118" s="9">
        <v>2212</v>
      </c>
      <c r="C118" s="6" t="s">
        <v>1577</v>
      </c>
      <c r="D118" s="106"/>
      <c r="E118" s="107"/>
      <c r="F118" s="108"/>
      <c r="G118" s="39"/>
      <c r="H118" s="1"/>
      <c r="I118" s="1"/>
      <c r="J118" s="1"/>
      <c r="K118" s="119"/>
      <c r="L118" s="119"/>
      <c r="M118" s="1"/>
      <c r="N118" s="1"/>
      <c r="O118" s="1"/>
      <c r="P118" s="1"/>
      <c r="Q118" s="171"/>
      <c r="R118" s="171"/>
      <c r="S118" s="1"/>
      <c r="T118" s="1"/>
      <c r="U118" s="5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72"/>
      <c r="AH118" s="45"/>
      <c r="AI118" s="54"/>
      <c r="AJ118" s="54"/>
      <c r="AK118" s="204" t="s">
        <v>1218</v>
      </c>
      <c r="AL118" s="44">
        <v>5</v>
      </c>
      <c r="AM118" s="161" t="s">
        <v>1385</v>
      </c>
      <c r="AN118" s="81">
        <f>ROUND(Q116,0)-AL118</f>
        <v>580</v>
      </c>
      <c r="AO118" s="10"/>
    </row>
    <row r="119" spans="1:41" ht="14.1" x14ac:dyDescent="0.3">
      <c r="A119" s="7">
        <v>71</v>
      </c>
      <c r="B119" s="9">
        <v>2213</v>
      </c>
      <c r="C119" s="6" t="s">
        <v>1576</v>
      </c>
      <c r="D119" s="106"/>
      <c r="E119" s="107"/>
      <c r="F119" s="108"/>
      <c r="G119" s="39"/>
      <c r="H119" s="1"/>
      <c r="I119" s="1"/>
      <c r="J119" s="1"/>
      <c r="K119" s="119"/>
      <c r="L119" s="119"/>
      <c r="M119" s="1"/>
      <c r="N119" s="1"/>
      <c r="O119" s="1"/>
      <c r="P119" s="1"/>
      <c r="Q119" s="171"/>
      <c r="R119" s="171"/>
      <c r="S119" s="1"/>
      <c r="T119" s="1"/>
      <c r="U119" s="5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202" t="s">
        <v>1387</v>
      </c>
      <c r="AH119" s="140" t="s">
        <v>1220</v>
      </c>
      <c r="AI119" s="44" t="s">
        <v>1217</v>
      </c>
      <c r="AJ119" s="135">
        <v>0.7</v>
      </c>
      <c r="AK119" s="205"/>
      <c r="AL119" s="134"/>
      <c r="AM119" s="138"/>
      <c r="AN119" s="81">
        <f>ROUND(Q116*AJ119,0)-AL118</f>
        <v>405</v>
      </c>
      <c r="AO119" s="10"/>
    </row>
    <row r="120" spans="1:41" ht="14.1" x14ac:dyDescent="0.3">
      <c r="A120" s="7">
        <v>71</v>
      </c>
      <c r="B120" s="9">
        <v>2214</v>
      </c>
      <c r="C120" s="6" t="s">
        <v>1575</v>
      </c>
      <c r="D120" s="106"/>
      <c r="E120" s="107"/>
      <c r="F120" s="108"/>
      <c r="G120" s="39"/>
      <c r="H120" s="1"/>
      <c r="I120" s="1"/>
      <c r="J120" s="1"/>
      <c r="K120" s="119"/>
      <c r="L120" s="119"/>
      <c r="M120" s="1"/>
      <c r="N120" s="1"/>
      <c r="O120" s="1"/>
      <c r="P120" s="1"/>
      <c r="Q120" s="171"/>
      <c r="R120" s="171"/>
      <c r="S120" s="1"/>
      <c r="T120" s="1"/>
      <c r="U120" s="59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71"/>
      <c r="AG120" s="203"/>
      <c r="AH120" s="40" t="s">
        <v>1219</v>
      </c>
      <c r="AI120" s="46" t="s">
        <v>1217</v>
      </c>
      <c r="AJ120" s="128">
        <v>0.5</v>
      </c>
      <c r="AK120" s="206"/>
      <c r="AL120" s="127"/>
      <c r="AM120" s="136"/>
      <c r="AN120" s="81">
        <f>ROUND(Q116*AJ120,0)-AL118</f>
        <v>288</v>
      </c>
      <c r="AO120" s="10"/>
    </row>
    <row r="121" spans="1:41" ht="14.1" x14ac:dyDescent="0.3">
      <c r="A121" s="7">
        <v>71</v>
      </c>
      <c r="B121" s="9">
        <v>1183</v>
      </c>
      <c r="C121" s="6" t="s">
        <v>1574</v>
      </c>
      <c r="D121" s="106"/>
      <c r="E121" s="107"/>
      <c r="F121" s="108"/>
      <c r="G121" s="39"/>
      <c r="H121" s="1"/>
      <c r="I121" s="1"/>
      <c r="J121" s="119"/>
      <c r="K121" s="1"/>
      <c r="L121" s="119"/>
      <c r="M121" s="119"/>
      <c r="N121" s="119"/>
      <c r="O121" s="119"/>
      <c r="P121" s="119"/>
      <c r="Q121" s="171"/>
      <c r="R121" s="171"/>
      <c r="S121" s="1"/>
      <c r="T121" s="38"/>
      <c r="U121" s="140" t="s">
        <v>1393</v>
      </c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141"/>
      <c r="AG121" s="140"/>
      <c r="AH121" s="55"/>
      <c r="AI121" s="44"/>
      <c r="AJ121" s="135"/>
      <c r="AK121" s="135"/>
      <c r="AL121" s="135"/>
      <c r="AM121" s="137"/>
      <c r="AN121" s="81">
        <f>ROUND(Q116*AD122,0)</f>
        <v>565</v>
      </c>
      <c r="AO121" s="10"/>
    </row>
    <row r="122" spans="1:41" ht="14.1" x14ac:dyDescent="0.3">
      <c r="A122" s="7">
        <v>71</v>
      </c>
      <c r="B122" s="9">
        <v>1184</v>
      </c>
      <c r="C122" s="6" t="s">
        <v>1573</v>
      </c>
      <c r="D122" s="106"/>
      <c r="E122" s="107"/>
      <c r="F122" s="108"/>
      <c r="G122" s="39"/>
      <c r="H122" s="1"/>
      <c r="I122" s="1"/>
      <c r="J122" s="119"/>
      <c r="K122" s="1"/>
      <c r="L122" s="119"/>
      <c r="M122" s="119"/>
      <c r="N122" s="119"/>
      <c r="O122" s="119"/>
      <c r="P122" s="119"/>
      <c r="Q122" s="171"/>
      <c r="R122" s="171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202" t="s">
        <v>1387</v>
      </c>
      <c r="AH122" s="140" t="s">
        <v>1220</v>
      </c>
      <c r="AI122" s="44" t="s">
        <v>1217</v>
      </c>
      <c r="AJ122" s="135">
        <v>0.7</v>
      </c>
      <c r="AK122" s="135"/>
      <c r="AL122" s="135"/>
      <c r="AM122" s="137"/>
      <c r="AN122" s="81">
        <f>ROUND(ROUND(Q116*AD122,0)*AJ122,0)</f>
        <v>396</v>
      </c>
      <c r="AO122" s="10"/>
    </row>
    <row r="123" spans="1:41" ht="14.1" x14ac:dyDescent="0.3">
      <c r="A123" s="7">
        <v>71</v>
      </c>
      <c r="B123" s="9">
        <v>2215</v>
      </c>
      <c r="C123" s="6" t="s">
        <v>1572</v>
      </c>
      <c r="D123" s="106"/>
      <c r="E123" s="107"/>
      <c r="F123" s="108"/>
      <c r="G123" s="39"/>
      <c r="H123" s="1"/>
      <c r="I123" s="1"/>
      <c r="J123" s="1"/>
      <c r="K123" s="119"/>
      <c r="L123" s="119"/>
      <c r="M123" s="1"/>
      <c r="N123" s="1"/>
      <c r="O123" s="1"/>
      <c r="P123" s="1"/>
      <c r="Q123" s="171"/>
      <c r="R123" s="171"/>
      <c r="S123" s="1"/>
      <c r="T123" s="1"/>
      <c r="U123" s="5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203"/>
      <c r="AH123" s="40" t="s">
        <v>1219</v>
      </c>
      <c r="AI123" s="46" t="s">
        <v>1217</v>
      </c>
      <c r="AJ123" s="128">
        <v>0.5</v>
      </c>
      <c r="AK123" s="128"/>
      <c r="AL123" s="135"/>
      <c r="AM123" s="131"/>
      <c r="AN123" s="81">
        <f>ROUND(ROUND(Q116*AD122,0)*AJ123,0)</f>
        <v>283</v>
      </c>
      <c r="AO123" s="10"/>
    </row>
    <row r="124" spans="1:41" ht="14.1" x14ac:dyDescent="0.3">
      <c r="A124" s="7">
        <v>71</v>
      </c>
      <c r="B124" s="9">
        <v>2216</v>
      </c>
      <c r="C124" s="6" t="s">
        <v>1571</v>
      </c>
      <c r="D124" s="106"/>
      <c r="E124" s="107"/>
      <c r="F124" s="108"/>
      <c r="G124" s="39"/>
      <c r="H124" s="1"/>
      <c r="I124" s="1"/>
      <c r="J124" s="1"/>
      <c r="K124" s="119"/>
      <c r="L124" s="119"/>
      <c r="M124" s="1"/>
      <c r="N124" s="1"/>
      <c r="O124" s="1"/>
      <c r="P124" s="1"/>
      <c r="Q124" s="171"/>
      <c r="R124" s="171"/>
      <c r="S124" s="1"/>
      <c r="T124" s="1"/>
      <c r="U124" s="5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72"/>
      <c r="AH124" s="45"/>
      <c r="AI124" s="54"/>
      <c r="AJ124" s="54"/>
      <c r="AK124" s="204" t="s">
        <v>1218</v>
      </c>
      <c r="AL124" s="44">
        <v>5</v>
      </c>
      <c r="AM124" s="161" t="s">
        <v>1385</v>
      </c>
      <c r="AN124" s="81">
        <f>ROUND(Q116*AD122,0)-AL124</f>
        <v>560</v>
      </c>
      <c r="AO124" s="10"/>
    </row>
    <row r="125" spans="1:41" ht="14.1" x14ac:dyDescent="0.3">
      <c r="A125" s="7">
        <v>71</v>
      </c>
      <c r="B125" s="9">
        <v>2217</v>
      </c>
      <c r="C125" s="6" t="s">
        <v>1570</v>
      </c>
      <c r="D125" s="106"/>
      <c r="E125" s="107"/>
      <c r="F125" s="108"/>
      <c r="G125" s="39"/>
      <c r="H125" s="1"/>
      <c r="I125" s="1"/>
      <c r="J125" s="1"/>
      <c r="K125" s="119"/>
      <c r="L125" s="119"/>
      <c r="M125" s="1"/>
      <c r="N125" s="1"/>
      <c r="O125" s="1"/>
      <c r="P125" s="1"/>
      <c r="Q125" s="171"/>
      <c r="R125" s="171"/>
      <c r="S125" s="1"/>
      <c r="T125" s="1"/>
      <c r="U125" s="5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202" t="s">
        <v>1387</v>
      </c>
      <c r="AH125" s="140" t="s">
        <v>1220</v>
      </c>
      <c r="AI125" s="44" t="s">
        <v>1217</v>
      </c>
      <c r="AJ125" s="135">
        <v>0.7</v>
      </c>
      <c r="AK125" s="205"/>
      <c r="AL125" s="134"/>
      <c r="AM125" s="138"/>
      <c r="AN125" s="81">
        <f>ROUND(ROUND(Q116*AD122,0)*AJ125,0)-AL124</f>
        <v>391</v>
      </c>
      <c r="AO125" s="10"/>
    </row>
    <row r="126" spans="1:41" ht="14.1" x14ac:dyDescent="0.3">
      <c r="A126" s="7">
        <v>71</v>
      </c>
      <c r="B126" s="9">
        <v>2218</v>
      </c>
      <c r="C126" s="6" t="s">
        <v>1569</v>
      </c>
      <c r="D126" s="106"/>
      <c r="E126" s="107"/>
      <c r="F126" s="108"/>
      <c r="G126" s="37"/>
      <c r="H126" s="4"/>
      <c r="I126" s="4"/>
      <c r="J126" s="4"/>
      <c r="K126" s="65"/>
      <c r="L126" s="65"/>
      <c r="M126" s="4"/>
      <c r="N126" s="4"/>
      <c r="O126" s="4"/>
      <c r="P126" s="4"/>
      <c r="Q126" s="170"/>
      <c r="R126" s="170"/>
      <c r="S126" s="4"/>
      <c r="T126" s="4"/>
      <c r="U126" s="6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203"/>
      <c r="AH126" s="40" t="s">
        <v>1219</v>
      </c>
      <c r="AI126" s="46" t="s">
        <v>1217</v>
      </c>
      <c r="AJ126" s="128">
        <v>0.5</v>
      </c>
      <c r="AK126" s="206"/>
      <c r="AL126" s="127"/>
      <c r="AM126" s="136"/>
      <c r="AN126" s="81">
        <f>ROUND(ROUND(Q116*AD122,0)*AJ126,0)-AL124</f>
        <v>278</v>
      </c>
      <c r="AO126" s="10"/>
    </row>
    <row r="127" spans="1:41" ht="14.25" customHeight="1" x14ac:dyDescent="0.3">
      <c r="A127" s="7">
        <v>71</v>
      </c>
      <c r="B127" s="9">
        <v>1191</v>
      </c>
      <c r="C127" s="6" t="s">
        <v>1568</v>
      </c>
      <c r="D127" s="106"/>
      <c r="E127" s="107"/>
      <c r="F127" s="108"/>
      <c r="G127" s="42" t="s">
        <v>1240</v>
      </c>
      <c r="H127" s="30"/>
      <c r="I127" s="30"/>
      <c r="J127" s="54"/>
      <c r="K127" s="30"/>
      <c r="L127" s="54"/>
      <c r="M127" s="54"/>
      <c r="N127" s="54"/>
      <c r="O127" s="54"/>
      <c r="P127" s="54"/>
      <c r="Q127" s="175"/>
      <c r="R127" s="175"/>
      <c r="S127" s="30"/>
      <c r="T127" s="30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172"/>
      <c r="AH127" s="45"/>
      <c r="AI127" s="54"/>
      <c r="AJ127" s="174"/>
      <c r="AK127" s="174"/>
      <c r="AL127" s="174"/>
      <c r="AM127" s="173"/>
      <c r="AN127" s="81">
        <f>ROUND(Q128,0)</f>
        <v>562</v>
      </c>
      <c r="AO127" s="10"/>
    </row>
    <row r="128" spans="1:41" ht="14.1" x14ac:dyDescent="0.3">
      <c r="A128" s="7">
        <v>71</v>
      </c>
      <c r="B128" s="9">
        <v>1192</v>
      </c>
      <c r="C128" s="6" t="s">
        <v>1567</v>
      </c>
      <c r="D128" s="106"/>
      <c r="E128" s="107"/>
      <c r="F128" s="108"/>
      <c r="G128" s="39"/>
      <c r="H128" s="1"/>
      <c r="I128" s="1"/>
      <c r="J128" s="119"/>
      <c r="K128" s="1"/>
      <c r="L128" s="119"/>
      <c r="M128" s="119"/>
      <c r="N128" s="119"/>
      <c r="O128" s="119"/>
      <c r="P128" s="119"/>
      <c r="Q128" s="201">
        <v>562</v>
      </c>
      <c r="R128" s="201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202" t="s">
        <v>1387</v>
      </c>
      <c r="AH128" s="140" t="s">
        <v>1220</v>
      </c>
      <c r="AI128" s="44" t="s">
        <v>1217</v>
      </c>
      <c r="AJ128" s="135">
        <v>0.7</v>
      </c>
      <c r="AK128" s="135"/>
      <c r="AL128" s="135"/>
      <c r="AM128" s="137"/>
      <c r="AN128" s="81">
        <f>ROUND(Q128*AJ128,0)</f>
        <v>393</v>
      </c>
      <c r="AO128" s="10"/>
    </row>
    <row r="129" spans="1:41" ht="14.1" x14ac:dyDescent="0.3">
      <c r="A129" s="7">
        <v>71</v>
      </c>
      <c r="B129" s="9">
        <v>2221</v>
      </c>
      <c r="C129" s="6" t="s">
        <v>1566</v>
      </c>
      <c r="D129" s="106"/>
      <c r="E129" s="107"/>
      <c r="F129" s="108"/>
      <c r="G129" s="39"/>
      <c r="H129" s="1"/>
      <c r="I129" s="1"/>
      <c r="J129" s="1"/>
      <c r="K129" s="119"/>
      <c r="L129" s="119"/>
      <c r="M129" s="1"/>
      <c r="N129" s="1"/>
      <c r="O129" s="1"/>
      <c r="P129" s="1"/>
      <c r="Q129" s="171"/>
      <c r="R129" s="171"/>
      <c r="S129" s="1"/>
      <c r="T129" s="1"/>
      <c r="U129" s="5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203"/>
      <c r="AH129" s="40" t="s">
        <v>1219</v>
      </c>
      <c r="AI129" s="46" t="s">
        <v>1217</v>
      </c>
      <c r="AJ129" s="128">
        <v>0.5</v>
      </c>
      <c r="AK129" s="128"/>
      <c r="AL129" s="135"/>
      <c r="AM129" s="131"/>
      <c r="AN129" s="81">
        <f>ROUND(Q128*AJ129,0)</f>
        <v>281</v>
      </c>
      <c r="AO129" s="10"/>
    </row>
    <row r="130" spans="1:41" ht="14.1" x14ac:dyDescent="0.3">
      <c r="A130" s="7">
        <v>71</v>
      </c>
      <c r="B130" s="9">
        <v>2222</v>
      </c>
      <c r="C130" s="6" t="s">
        <v>1565</v>
      </c>
      <c r="D130" s="106"/>
      <c r="E130" s="107"/>
      <c r="F130" s="108"/>
      <c r="G130" s="39"/>
      <c r="H130" s="1"/>
      <c r="I130" s="1"/>
      <c r="J130" s="1"/>
      <c r="K130" s="119"/>
      <c r="L130" s="119"/>
      <c r="M130" s="1"/>
      <c r="N130" s="1"/>
      <c r="O130" s="1"/>
      <c r="P130" s="1"/>
      <c r="Q130" s="171"/>
      <c r="R130" s="171"/>
      <c r="S130" s="1"/>
      <c r="T130" s="1"/>
      <c r="U130" s="5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172"/>
      <c r="AH130" s="45"/>
      <c r="AI130" s="54"/>
      <c r="AJ130" s="54"/>
      <c r="AK130" s="204" t="s">
        <v>1218</v>
      </c>
      <c r="AL130" s="44">
        <v>5</v>
      </c>
      <c r="AM130" s="161" t="s">
        <v>1385</v>
      </c>
      <c r="AN130" s="81">
        <f>ROUND(Q128,0)-AL130</f>
        <v>557</v>
      </c>
      <c r="AO130" s="10"/>
    </row>
    <row r="131" spans="1:41" ht="14.1" x14ac:dyDescent="0.3">
      <c r="A131" s="7">
        <v>71</v>
      </c>
      <c r="B131" s="9">
        <v>2223</v>
      </c>
      <c r="C131" s="6" t="s">
        <v>1564</v>
      </c>
      <c r="D131" s="106"/>
      <c r="E131" s="107"/>
      <c r="F131" s="108"/>
      <c r="G131" s="39"/>
      <c r="H131" s="1"/>
      <c r="I131" s="1"/>
      <c r="J131" s="1"/>
      <c r="K131" s="119"/>
      <c r="L131" s="119"/>
      <c r="M131" s="1"/>
      <c r="N131" s="1"/>
      <c r="O131" s="1"/>
      <c r="P131" s="1"/>
      <c r="Q131" s="171"/>
      <c r="R131" s="171"/>
      <c r="S131" s="1"/>
      <c r="T131" s="1"/>
      <c r="U131" s="5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202" t="s">
        <v>1387</v>
      </c>
      <c r="AH131" s="140" t="s">
        <v>1220</v>
      </c>
      <c r="AI131" s="44" t="s">
        <v>1217</v>
      </c>
      <c r="AJ131" s="135">
        <v>0.7</v>
      </c>
      <c r="AK131" s="205"/>
      <c r="AL131" s="134"/>
      <c r="AM131" s="138"/>
      <c r="AN131" s="81">
        <f>ROUND(Q128*AJ131,0)-AL130</f>
        <v>388</v>
      </c>
      <c r="AO131" s="10"/>
    </row>
    <row r="132" spans="1:41" ht="14.1" x14ac:dyDescent="0.3">
      <c r="A132" s="7">
        <v>71</v>
      </c>
      <c r="B132" s="9">
        <v>2224</v>
      </c>
      <c r="C132" s="6" t="s">
        <v>1563</v>
      </c>
      <c r="D132" s="106"/>
      <c r="E132" s="107"/>
      <c r="F132" s="108"/>
      <c r="G132" s="39"/>
      <c r="H132" s="1"/>
      <c r="I132" s="1"/>
      <c r="J132" s="1"/>
      <c r="K132" s="119"/>
      <c r="L132" s="119"/>
      <c r="M132" s="1"/>
      <c r="N132" s="1"/>
      <c r="O132" s="1"/>
      <c r="P132" s="1"/>
      <c r="Q132" s="171"/>
      <c r="R132" s="171"/>
      <c r="S132" s="1"/>
      <c r="T132" s="1"/>
      <c r="U132" s="5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203"/>
      <c r="AH132" s="40" t="s">
        <v>1219</v>
      </c>
      <c r="AI132" s="46" t="s">
        <v>1217</v>
      </c>
      <c r="AJ132" s="128">
        <v>0.5</v>
      </c>
      <c r="AK132" s="206"/>
      <c r="AL132" s="127"/>
      <c r="AM132" s="136"/>
      <c r="AN132" s="81">
        <f>ROUND(Q128*AJ132,0)-AL130</f>
        <v>276</v>
      </c>
      <c r="AO132" s="10"/>
    </row>
    <row r="133" spans="1:41" ht="14.1" x14ac:dyDescent="0.3">
      <c r="A133" s="7">
        <v>71</v>
      </c>
      <c r="B133" s="9">
        <v>1193</v>
      </c>
      <c r="C133" s="6" t="s">
        <v>1562</v>
      </c>
      <c r="D133" s="106"/>
      <c r="E133" s="107"/>
      <c r="F133" s="108"/>
      <c r="G133" s="39"/>
      <c r="H133" s="1"/>
      <c r="I133" s="1"/>
      <c r="J133" s="119"/>
      <c r="K133" s="1"/>
      <c r="L133" s="119"/>
      <c r="M133" s="119"/>
      <c r="N133" s="119"/>
      <c r="O133" s="119"/>
      <c r="P133" s="119"/>
      <c r="Q133" s="171"/>
      <c r="R133" s="171"/>
      <c r="S133" s="1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140"/>
      <c r="AH133" s="55"/>
      <c r="AI133" s="44"/>
      <c r="AJ133" s="135"/>
      <c r="AK133" s="135"/>
      <c r="AL133" s="135"/>
      <c r="AM133" s="137"/>
      <c r="AN133" s="81">
        <f>ROUND(Q128*AD134,0)</f>
        <v>542</v>
      </c>
      <c r="AO133" s="10"/>
    </row>
    <row r="134" spans="1:41" ht="14.1" x14ac:dyDescent="0.3">
      <c r="A134" s="7">
        <v>71</v>
      </c>
      <c r="B134" s="9">
        <v>1194</v>
      </c>
      <c r="C134" s="6" t="s">
        <v>1561</v>
      </c>
      <c r="D134" s="106"/>
      <c r="E134" s="107"/>
      <c r="F134" s="108"/>
      <c r="G134" s="39"/>
      <c r="H134" s="1"/>
      <c r="I134" s="1"/>
      <c r="J134" s="119"/>
      <c r="K134" s="1"/>
      <c r="L134" s="119"/>
      <c r="M134" s="119"/>
      <c r="N134" s="119"/>
      <c r="O134" s="119"/>
      <c r="P134" s="119"/>
      <c r="Q134" s="171"/>
      <c r="R134" s="171"/>
      <c r="S134" s="1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202" t="s">
        <v>1387</v>
      </c>
      <c r="AH134" s="140" t="s">
        <v>1220</v>
      </c>
      <c r="AI134" s="44" t="s">
        <v>1217</v>
      </c>
      <c r="AJ134" s="135">
        <v>0.7</v>
      </c>
      <c r="AK134" s="135"/>
      <c r="AL134" s="135"/>
      <c r="AM134" s="137"/>
      <c r="AN134" s="81">
        <f>ROUND(ROUND(Q128*AD134,0)*AJ134,0)</f>
        <v>379</v>
      </c>
      <c r="AO134" s="10"/>
    </row>
    <row r="135" spans="1:41" ht="14.1" x14ac:dyDescent="0.3">
      <c r="A135" s="7">
        <v>71</v>
      </c>
      <c r="B135" s="9">
        <v>2225</v>
      </c>
      <c r="C135" s="6" t="s">
        <v>1560</v>
      </c>
      <c r="D135" s="106"/>
      <c r="E135" s="107"/>
      <c r="F135" s="108"/>
      <c r="G135" s="39"/>
      <c r="H135" s="1"/>
      <c r="I135" s="1"/>
      <c r="J135" s="1"/>
      <c r="K135" s="119"/>
      <c r="L135" s="119"/>
      <c r="M135" s="1"/>
      <c r="N135" s="1"/>
      <c r="O135" s="1"/>
      <c r="P135" s="1"/>
      <c r="Q135" s="171"/>
      <c r="R135" s="171"/>
      <c r="S135" s="1"/>
      <c r="T135" s="1"/>
      <c r="U135" s="5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203"/>
      <c r="AH135" s="40" t="s">
        <v>1219</v>
      </c>
      <c r="AI135" s="46" t="s">
        <v>1217</v>
      </c>
      <c r="AJ135" s="128">
        <v>0.5</v>
      </c>
      <c r="AK135" s="128"/>
      <c r="AL135" s="135"/>
      <c r="AM135" s="131"/>
      <c r="AN135" s="81">
        <f>ROUND(ROUND(Q128*AD134,0)*AJ135,0)</f>
        <v>271</v>
      </c>
      <c r="AO135" s="10"/>
    </row>
    <row r="136" spans="1:41" ht="14.1" x14ac:dyDescent="0.3">
      <c r="A136" s="7">
        <v>71</v>
      </c>
      <c r="B136" s="9">
        <v>2226</v>
      </c>
      <c r="C136" s="6" t="s">
        <v>1559</v>
      </c>
      <c r="D136" s="106"/>
      <c r="E136" s="107"/>
      <c r="F136" s="108"/>
      <c r="G136" s="39"/>
      <c r="H136" s="1"/>
      <c r="I136" s="1"/>
      <c r="J136" s="1"/>
      <c r="K136" s="119"/>
      <c r="L136" s="119"/>
      <c r="M136" s="1"/>
      <c r="N136" s="1"/>
      <c r="O136" s="1"/>
      <c r="P136" s="1"/>
      <c r="Q136" s="171"/>
      <c r="R136" s="171"/>
      <c r="S136" s="1"/>
      <c r="T136" s="1"/>
      <c r="U136" s="5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172"/>
      <c r="AH136" s="45"/>
      <c r="AI136" s="54"/>
      <c r="AJ136" s="54"/>
      <c r="AK136" s="204" t="s">
        <v>1218</v>
      </c>
      <c r="AL136" s="44">
        <v>5</v>
      </c>
      <c r="AM136" s="161" t="s">
        <v>1385</v>
      </c>
      <c r="AN136" s="81">
        <f>ROUND(Q128*AD134,0)-AL136</f>
        <v>537</v>
      </c>
      <c r="AO136" s="10"/>
    </row>
    <row r="137" spans="1:41" ht="14.1" x14ac:dyDescent="0.3">
      <c r="A137" s="7">
        <v>71</v>
      </c>
      <c r="B137" s="9">
        <v>2227</v>
      </c>
      <c r="C137" s="6" t="s">
        <v>1558</v>
      </c>
      <c r="D137" s="106"/>
      <c r="E137" s="107"/>
      <c r="F137" s="108"/>
      <c r="G137" s="39"/>
      <c r="H137" s="1"/>
      <c r="I137" s="1"/>
      <c r="J137" s="1"/>
      <c r="K137" s="119"/>
      <c r="L137" s="119"/>
      <c r="M137" s="1"/>
      <c r="N137" s="1"/>
      <c r="O137" s="1"/>
      <c r="P137" s="1"/>
      <c r="Q137" s="171"/>
      <c r="R137" s="171"/>
      <c r="S137" s="1"/>
      <c r="T137" s="1"/>
      <c r="U137" s="5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202" t="s">
        <v>1387</v>
      </c>
      <c r="AH137" s="140" t="s">
        <v>1220</v>
      </c>
      <c r="AI137" s="44" t="s">
        <v>1217</v>
      </c>
      <c r="AJ137" s="135">
        <v>0.7</v>
      </c>
      <c r="AK137" s="205"/>
      <c r="AL137" s="134"/>
      <c r="AM137" s="138"/>
      <c r="AN137" s="81">
        <f>ROUND(ROUND(Q128*AD134,0)*AJ137,0)-AL136</f>
        <v>374</v>
      </c>
      <c r="AO137" s="10"/>
    </row>
    <row r="138" spans="1:41" ht="14.1" x14ac:dyDescent="0.3">
      <c r="A138" s="7">
        <v>71</v>
      </c>
      <c r="B138" s="9">
        <v>2228</v>
      </c>
      <c r="C138" s="6" t="s">
        <v>1557</v>
      </c>
      <c r="D138" s="106"/>
      <c r="E138" s="107"/>
      <c r="F138" s="108"/>
      <c r="G138" s="37"/>
      <c r="H138" s="4"/>
      <c r="I138" s="4"/>
      <c r="J138" s="4"/>
      <c r="K138" s="65"/>
      <c r="L138" s="65"/>
      <c r="M138" s="4"/>
      <c r="N138" s="4"/>
      <c r="O138" s="4"/>
      <c r="P138" s="4"/>
      <c r="Q138" s="170"/>
      <c r="R138" s="170"/>
      <c r="S138" s="4"/>
      <c r="T138" s="4"/>
      <c r="U138" s="6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39"/>
      <c r="AG138" s="203"/>
      <c r="AH138" s="40" t="s">
        <v>1219</v>
      </c>
      <c r="AI138" s="46" t="s">
        <v>1217</v>
      </c>
      <c r="AJ138" s="128">
        <v>0.5</v>
      </c>
      <c r="AK138" s="206"/>
      <c r="AL138" s="127"/>
      <c r="AM138" s="136"/>
      <c r="AN138" s="81">
        <f>ROUND(ROUND(Q128*AD134,0)*AJ138,0)-AL136</f>
        <v>266</v>
      </c>
      <c r="AO138" s="10"/>
    </row>
    <row r="139" spans="1:41" ht="14.1" x14ac:dyDescent="0.3">
      <c r="A139" s="7">
        <v>71</v>
      </c>
      <c r="B139" s="9">
        <v>1201</v>
      </c>
      <c r="C139" s="6" t="s">
        <v>1556</v>
      </c>
      <c r="D139" s="106"/>
      <c r="E139" s="107"/>
      <c r="F139" s="108"/>
      <c r="G139" s="42" t="s">
        <v>1239</v>
      </c>
      <c r="H139" s="30"/>
      <c r="I139" s="30"/>
      <c r="J139" s="54"/>
      <c r="K139" s="30"/>
      <c r="L139" s="54"/>
      <c r="M139" s="54"/>
      <c r="N139" s="54"/>
      <c r="O139" s="54"/>
      <c r="P139" s="54"/>
      <c r="Q139" s="175"/>
      <c r="R139" s="175"/>
      <c r="S139" s="30"/>
      <c r="T139" s="30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172"/>
      <c r="AH139" s="45"/>
      <c r="AI139" s="54"/>
      <c r="AJ139" s="174"/>
      <c r="AK139" s="174"/>
      <c r="AL139" s="174"/>
      <c r="AM139" s="173"/>
      <c r="AN139" s="81">
        <f>ROUND(Q140,0)</f>
        <v>541</v>
      </c>
      <c r="AO139" s="10"/>
    </row>
    <row r="140" spans="1:41" ht="14.1" x14ac:dyDescent="0.3">
      <c r="A140" s="7">
        <v>71</v>
      </c>
      <c r="B140" s="9">
        <v>1202</v>
      </c>
      <c r="C140" s="6" t="s">
        <v>1555</v>
      </c>
      <c r="D140" s="106"/>
      <c r="E140" s="107"/>
      <c r="F140" s="108"/>
      <c r="G140" s="39"/>
      <c r="H140" s="1"/>
      <c r="I140" s="1"/>
      <c r="J140" s="119"/>
      <c r="K140" s="1"/>
      <c r="L140" s="119"/>
      <c r="M140" s="119"/>
      <c r="N140" s="119"/>
      <c r="O140" s="119"/>
      <c r="P140" s="119"/>
      <c r="Q140" s="201">
        <v>541</v>
      </c>
      <c r="R140" s="201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202" t="s">
        <v>1387</v>
      </c>
      <c r="AH140" s="140" t="s">
        <v>1220</v>
      </c>
      <c r="AI140" s="44" t="s">
        <v>1217</v>
      </c>
      <c r="AJ140" s="135">
        <v>0.7</v>
      </c>
      <c r="AK140" s="135"/>
      <c r="AL140" s="135"/>
      <c r="AM140" s="137"/>
      <c r="AN140" s="81">
        <f>ROUND(Q140*AJ140,0)</f>
        <v>379</v>
      </c>
      <c r="AO140" s="10"/>
    </row>
    <row r="141" spans="1:41" ht="14.1" x14ac:dyDescent="0.3">
      <c r="A141" s="7">
        <v>71</v>
      </c>
      <c r="B141" s="9">
        <v>2231</v>
      </c>
      <c r="C141" s="6" t="s">
        <v>1554</v>
      </c>
      <c r="D141" s="106"/>
      <c r="E141" s="107"/>
      <c r="F141" s="108"/>
      <c r="G141" s="39"/>
      <c r="H141" s="1"/>
      <c r="I141" s="1"/>
      <c r="J141" s="1"/>
      <c r="K141" s="119"/>
      <c r="L141" s="119"/>
      <c r="M141" s="1"/>
      <c r="N141" s="1"/>
      <c r="O141" s="1"/>
      <c r="P141" s="1"/>
      <c r="Q141" s="171"/>
      <c r="R141" s="171"/>
      <c r="S141" s="1"/>
      <c r="T141" s="1"/>
      <c r="U141" s="5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203"/>
      <c r="AH141" s="40" t="s">
        <v>1219</v>
      </c>
      <c r="AI141" s="46" t="s">
        <v>1217</v>
      </c>
      <c r="AJ141" s="128">
        <v>0.5</v>
      </c>
      <c r="AK141" s="128"/>
      <c r="AL141" s="135"/>
      <c r="AM141" s="131"/>
      <c r="AN141" s="81">
        <f>ROUND(Q140*AJ141,0)</f>
        <v>271</v>
      </c>
      <c r="AO141" s="10"/>
    </row>
    <row r="142" spans="1:41" ht="14.1" x14ac:dyDescent="0.3">
      <c r="A142" s="7">
        <v>71</v>
      </c>
      <c r="B142" s="9">
        <v>2232</v>
      </c>
      <c r="C142" s="6" t="s">
        <v>1553</v>
      </c>
      <c r="D142" s="106"/>
      <c r="E142" s="107"/>
      <c r="F142" s="108"/>
      <c r="G142" s="39"/>
      <c r="H142" s="1"/>
      <c r="I142" s="1"/>
      <c r="J142" s="1"/>
      <c r="K142" s="119"/>
      <c r="L142" s="119"/>
      <c r="M142" s="1"/>
      <c r="N142" s="1"/>
      <c r="O142" s="1"/>
      <c r="P142" s="1"/>
      <c r="Q142" s="171"/>
      <c r="R142" s="171"/>
      <c r="S142" s="1"/>
      <c r="T142" s="1"/>
      <c r="U142" s="5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172"/>
      <c r="AH142" s="45"/>
      <c r="AI142" s="54"/>
      <c r="AJ142" s="54"/>
      <c r="AK142" s="204" t="s">
        <v>1218</v>
      </c>
      <c r="AL142" s="44">
        <v>5</v>
      </c>
      <c r="AM142" s="161" t="s">
        <v>1385</v>
      </c>
      <c r="AN142" s="81">
        <f>ROUND(Q140,0)-AL142</f>
        <v>536</v>
      </c>
      <c r="AO142" s="10"/>
    </row>
    <row r="143" spans="1:41" ht="14.1" x14ac:dyDescent="0.3">
      <c r="A143" s="7">
        <v>71</v>
      </c>
      <c r="B143" s="9">
        <v>2233</v>
      </c>
      <c r="C143" s="6" t="s">
        <v>1552</v>
      </c>
      <c r="D143" s="106"/>
      <c r="E143" s="107"/>
      <c r="F143" s="108"/>
      <c r="G143" s="39"/>
      <c r="H143" s="1"/>
      <c r="I143" s="1"/>
      <c r="J143" s="1"/>
      <c r="K143" s="119"/>
      <c r="L143" s="119"/>
      <c r="M143" s="1"/>
      <c r="N143" s="1"/>
      <c r="O143" s="1"/>
      <c r="P143" s="1"/>
      <c r="Q143" s="171"/>
      <c r="R143" s="171"/>
      <c r="S143" s="1"/>
      <c r="T143" s="1"/>
      <c r="U143" s="5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202" t="s">
        <v>1387</v>
      </c>
      <c r="AH143" s="140" t="s">
        <v>1220</v>
      </c>
      <c r="AI143" s="44" t="s">
        <v>1217</v>
      </c>
      <c r="AJ143" s="135">
        <v>0.7</v>
      </c>
      <c r="AK143" s="205"/>
      <c r="AL143" s="134"/>
      <c r="AM143" s="138"/>
      <c r="AN143" s="81">
        <f>ROUND(Q140*AJ143,0)-AL142</f>
        <v>374</v>
      </c>
      <c r="AO143" s="10"/>
    </row>
    <row r="144" spans="1:41" ht="14.1" x14ac:dyDescent="0.3">
      <c r="A144" s="7">
        <v>71</v>
      </c>
      <c r="B144" s="9">
        <v>2234</v>
      </c>
      <c r="C144" s="6" t="s">
        <v>1551</v>
      </c>
      <c r="D144" s="106"/>
      <c r="E144" s="107"/>
      <c r="F144" s="108"/>
      <c r="G144" s="39"/>
      <c r="H144" s="1"/>
      <c r="I144" s="1"/>
      <c r="J144" s="1"/>
      <c r="K144" s="119"/>
      <c r="L144" s="119"/>
      <c r="M144" s="1"/>
      <c r="N144" s="1"/>
      <c r="O144" s="1"/>
      <c r="P144" s="1"/>
      <c r="Q144" s="171"/>
      <c r="R144" s="171"/>
      <c r="S144" s="1"/>
      <c r="T144" s="1"/>
      <c r="U144" s="59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71"/>
      <c r="AG144" s="203"/>
      <c r="AH144" s="40" t="s">
        <v>1219</v>
      </c>
      <c r="AI144" s="46" t="s">
        <v>1217</v>
      </c>
      <c r="AJ144" s="128">
        <v>0.5</v>
      </c>
      <c r="AK144" s="206"/>
      <c r="AL144" s="127"/>
      <c r="AM144" s="136"/>
      <c r="AN144" s="81">
        <f>ROUND(Q140*AJ144,0)-AL142</f>
        <v>266</v>
      </c>
      <c r="AO144" s="10"/>
    </row>
    <row r="145" spans="1:41" ht="14.1" x14ac:dyDescent="0.3">
      <c r="A145" s="7">
        <v>71</v>
      </c>
      <c r="B145" s="9">
        <v>1203</v>
      </c>
      <c r="C145" s="6" t="s">
        <v>1550</v>
      </c>
      <c r="D145" s="106"/>
      <c r="E145" s="107"/>
      <c r="F145" s="108"/>
      <c r="G145" s="39"/>
      <c r="H145" s="1"/>
      <c r="I145" s="1"/>
      <c r="J145" s="119"/>
      <c r="K145" s="1"/>
      <c r="L145" s="119"/>
      <c r="M145" s="119"/>
      <c r="N145" s="119"/>
      <c r="O145" s="119"/>
      <c r="P145" s="119"/>
      <c r="Q145" s="171"/>
      <c r="R145" s="171"/>
      <c r="S145" s="1"/>
      <c r="T145" s="38"/>
      <c r="U145" s="140" t="s">
        <v>1393</v>
      </c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141"/>
      <c r="AG145" s="140"/>
      <c r="AH145" s="55"/>
      <c r="AI145" s="44"/>
      <c r="AJ145" s="135"/>
      <c r="AK145" s="135"/>
      <c r="AL145" s="135"/>
      <c r="AM145" s="137"/>
      <c r="AN145" s="81">
        <f>ROUND(Q140*AD146,0)</f>
        <v>522</v>
      </c>
      <c r="AO145" s="10"/>
    </row>
    <row r="146" spans="1:41" ht="14.1" x14ac:dyDescent="0.3">
      <c r="A146" s="7">
        <v>71</v>
      </c>
      <c r="B146" s="9">
        <v>1204</v>
      </c>
      <c r="C146" s="6" t="s">
        <v>1549</v>
      </c>
      <c r="D146" s="106"/>
      <c r="E146" s="107"/>
      <c r="F146" s="108"/>
      <c r="G146" s="39"/>
      <c r="H146" s="1"/>
      <c r="I146" s="1"/>
      <c r="J146" s="119"/>
      <c r="K146" s="1"/>
      <c r="L146" s="119"/>
      <c r="M146" s="119"/>
      <c r="N146" s="119"/>
      <c r="O146" s="119"/>
      <c r="P146" s="119"/>
      <c r="Q146" s="171"/>
      <c r="R146" s="171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202" t="s">
        <v>1387</v>
      </c>
      <c r="AH146" s="140" t="s">
        <v>1220</v>
      </c>
      <c r="AI146" s="44" t="s">
        <v>1217</v>
      </c>
      <c r="AJ146" s="135">
        <v>0.7</v>
      </c>
      <c r="AK146" s="135"/>
      <c r="AL146" s="135"/>
      <c r="AM146" s="137"/>
      <c r="AN146" s="81">
        <f>ROUND(ROUND(Q140*AD146,0)*AJ146,0)</f>
        <v>365</v>
      </c>
      <c r="AO146" s="10"/>
    </row>
    <row r="147" spans="1:41" ht="14.1" x14ac:dyDescent="0.3">
      <c r="A147" s="7">
        <v>71</v>
      </c>
      <c r="B147" s="9">
        <v>2235</v>
      </c>
      <c r="C147" s="6" t="s">
        <v>1548</v>
      </c>
      <c r="D147" s="106"/>
      <c r="E147" s="107"/>
      <c r="F147" s="108"/>
      <c r="G147" s="39"/>
      <c r="H147" s="1"/>
      <c r="I147" s="1"/>
      <c r="J147" s="1"/>
      <c r="K147" s="119"/>
      <c r="L147" s="119"/>
      <c r="M147" s="1"/>
      <c r="N147" s="1"/>
      <c r="O147" s="1"/>
      <c r="P147" s="1"/>
      <c r="Q147" s="171"/>
      <c r="R147" s="171"/>
      <c r="S147" s="1"/>
      <c r="T147" s="1"/>
      <c r="U147" s="5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203"/>
      <c r="AH147" s="40" t="s">
        <v>1219</v>
      </c>
      <c r="AI147" s="46" t="s">
        <v>1217</v>
      </c>
      <c r="AJ147" s="128">
        <v>0.5</v>
      </c>
      <c r="AK147" s="128"/>
      <c r="AL147" s="135"/>
      <c r="AM147" s="131"/>
      <c r="AN147" s="81">
        <f>ROUND(ROUND(Q140*AD146,0)*AJ147,0)</f>
        <v>261</v>
      </c>
      <c r="AO147" s="10"/>
    </row>
    <row r="148" spans="1:41" ht="14.1" x14ac:dyDescent="0.3">
      <c r="A148" s="7">
        <v>71</v>
      </c>
      <c r="B148" s="9">
        <v>2236</v>
      </c>
      <c r="C148" s="6" t="s">
        <v>1547</v>
      </c>
      <c r="D148" s="106"/>
      <c r="E148" s="107"/>
      <c r="F148" s="108"/>
      <c r="G148" s="39"/>
      <c r="H148" s="1"/>
      <c r="I148" s="1"/>
      <c r="J148" s="1"/>
      <c r="K148" s="119"/>
      <c r="L148" s="119"/>
      <c r="M148" s="1"/>
      <c r="N148" s="1"/>
      <c r="O148" s="1"/>
      <c r="P148" s="1"/>
      <c r="Q148" s="171"/>
      <c r="R148" s="171"/>
      <c r="S148" s="1"/>
      <c r="T148" s="1"/>
      <c r="U148" s="5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172"/>
      <c r="AH148" s="45"/>
      <c r="AI148" s="54"/>
      <c r="AJ148" s="54"/>
      <c r="AK148" s="204" t="s">
        <v>1218</v>
      </c>
      <c r="AL148" s="44">
        <v>5</v>
      </c>
      <c r="AM148" s="161" t="s">
        <v>1385</v>
      </c>
      <c r="AN148" s="81">
        <f>ROUND(Q140*AD146,0)-AL148</f>
        <v>517</v>
      </c>
      <c r="AO148" s="10"/>
    </row>
    <row r="149" spans="1:41" ht="14.1" x14ac:dyDescent="0.3">
      <c r="A149" s="7">
        <v>71</v>
      </c>
      <c r="B149" s="9">
        <v>2237</v>
      </c>
      <c r="C149" s="6" t="s">
        <v>1546</v>
      </c>
      <c r="D149" s="106"/>
      <c r="E149" s="107"/>
      <c r="F149" s="108"/>
      <c r="G149" s="39"/>
      <c r="H149" s="1"/>
      <c r="I149" s="1"/>
      <c r="J149" s="1"/>
      <c r="K149" s="119"/>
      <c r="L149" s="119"/>
      <c r="M149" s="1"/>
      <c r="N149" s="1"/>
      <c r="O149" s="1"/>
      <c r="P149" s="1"/>
      <c r="Q149" s="171"/>
      <c r="R149" s="171"/>
      <c r="S149" s="1"/>
      <c r="T149" s="1"/>
      <c r="U149" s="5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202" t="s">
        <v>1387</v>
      </c>
      <c r="AH149" s="140" t="s">
        <v>1220</v>
      </c>
      <c r="AI149" s="44" t="s">
        <v>1217</v>
      </c>
      <c r="AJ149" s="135">
        <v>0.7</v>
      </c>
      <c r="AK149" s="205"/>
      <c r="AL149" s="134"/>
      <c r="AM149" s="138"/>
      <c r="AN149" s="81">
        <f>ROUND(ROUND(Q140*AD146,0)*AJ149,0)-AL148</f>
        <v>360</v>
      </c>
      <c r="AO149" s="10"/>
    </row>
    <row r="150" spans="1:41" ht="14.1" x14ac:dyDescent="0.3">
      <c r="A150" s="7">
        <v>71</v>
      </c>
      <c r="B150" s="9">
        <v>2238</v>
      </c>
      <c r="C150" s="6" t="s">
        <v>1545</v>
      </c>
      <c r="D150" s="106"/>
      <c r="E150" s="107"/>
      <c r="F150" s="108"/>
      <c r="G150" s="37"/>
      <c r="H150" s="4"/>
      <c r="I150" s="4"/>
      <c r="J150" s="4"/>
      <c r="K150" s="65"/>
      <c r="L150" s="65"/>
      <c r="M150" s="4"/>
      <c r="N150" s="4"/>
      <c r="O150" s="4"/>
      <c r="P150" s="4"/>
      <c r="Q150" s="170"/>
      <c r="R150" s="170"/>
      <c r="S150" s="4"/>
      <c r="T150" s="4"/>
      <c r="U150" s="6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203"/>
      <c r="AH150" s="40" t="s">
        <v>1219</v>
      </c>
      <c r="AI150" s="46" t="s">
        <v>1217</v>
      </c>
      <c r="AJ150" s="128">
        <v>0.5</v>
      </c>
      <c r="AK150" s="206"/>
      <c r="AL150" s="127"/>
      <c r="AM150" s="136"/>
      <c r="AN150" s="81">
        <f>ROUND(ROUND(Q140*AD146,0)*AJ150,0)-AL148</f>
        <v>256</v>
      </c>
      <c r="AO150" s="10"/>
    </row>
    <row r="151" spans="1:41" ht="14.1" x14ac:dyDescent="0.3">
      <c r="A151" s="7">
        <v>71</v>
      </c>
      <c r="B151" s="9">
        <v>1211</v>
      </c>
      <c r="C151" s="6" t="s">
        <v>1544</v>
      </c>
      <c r="D151" s="106"/>
      <c r="E151" s="107"/>
      <c r="F151" s="108"/>
      <c r="G151" s="42" t="s">
        <v>1238</v>
      </c>
      <c r="H151" s="30"/>
      <c r="I151" s="30"/>
      <c r="J151" s="54"/>
      <c r="K151" s="30"/>
      <c r="L151" s="54"/>
      <c r="M151" s="54"/>
      <c r="N151" s="54"/>
      <c r="O151" s="54"/>
      <c r="P151" s="54"/>
      <c r="Q151" s="175"/>
      <c r="R151" s="175"/>
      <c r="S151" s="30"/>
      <c r="T151" s="30"/>
      <c r="U151" s="42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64"/>
      <c r="AG151" s="172"/>
      <c r="AH151" s="45"/>
      <c r="AI151" s="54"/>
      <c r="AJ151" s="174"/>
      <c r="AK151" s="174"/>
      <c r="AL151" s="174"/>
      <c r="AM151" s="173"/>
      <c r="AN151" s="81">
        <f>ROUND(Q152,0)</f>
        <v>519</v>
      </c>
      <c r="AO151" s="10"/>
    </row>
    <row r="152" spans="1:41" ht="14.1" x14ac:dyDescent="0.3">
      <c r="A152" s="7">
        <v>71</v>
      </c>
      <c r="B152" s="9">
        <v>1212</v>
      </c>
      <c r="C152" s="6" t="s">
        <v>1543</v>
      </c>
      <c r="D152" s="106"/>
      <c r="E152" s="107"/>
      <c r="F152" s="108"/>
      <c r="G152" s="39"/>
      <c r="H152" s="1"/>
      <c r="I152" s="1"/>
      <c r="J152" s="119"/>
      <c r="K152" s="1"/>
      <c r="L152" s="119"/>
      <c r="M152" s="119"/>
      <c r="N152" s="119"/>
      <c r="O152" s="119"/>
      <c r="P152" s="119"/>
      <c r="Q152" s="201">
        <v>519</v>
      </c>
      <c r="R152" s="201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202" t="s">
        <v>1387</v>
      </c>
      <c r="AH152" s="140" t="s">
        <v>1220</v>
      </c>
      <c r="AI152" s="44" t="s">
        <v>1217</v>
      </c>
      <c r="AJ152" s="135">
        <v>0.7</v>
      </c>
      <c r="AK152" s="135"/>
      <c r="AL152" s="135"/>
      <c r="AM152" s="137"/>
      <c r="AN152" s="81">
        <f>ROUND(Q152*AJ152,0)</f>
        <v>363</v>
      </c>
      <c r="AO152" s="10"/>
    </row>
    <row r="153" spans="1:41" ht="14.1" x14ac:dyDescent="0.3">
      <c r="A153" s="7">
        <v>71</v>
      </c>
      <c r="B153" s="9">
        <v>2241</v>
      </c>
      <c r="C153" s="6" t="s">
        <v>1542</v>
      </c>
      <c r="D153" s="106"/>
      <c r="E153" s="107"/>
      <c r="F153" s="108"/>
      <c r="G153" s="39"/>
      <c r="H153" s="1"/>
      <c r="I153" s="1"/>
      <c r="J153" s="1"/>
      <c r="K153" s="119"/>
      <c r="L153" s="119"/>
      <c r="M153" s="1"/>
      <c r="N153" s="1"/>
      <c r="O153" s="1"/>
      <c r="P153" s="1"/>
      <c r="Q153" s="171"/>
      <c r="R153" s="171"/>
      <c r="S153" s="1"/>
      <c r="T153" s="1"/>
      <c r="U153" s="5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203"/>
      <c r="AH153" s="40" t="s">
        <v>1219</v>
      </c>
      <c r="AI153" s="46" t="s">
        <v>1217</v>
      </c>
      <c r="AJ153" s="128">
        <v>0.5</v>
      </c>
      <c r="AK153" s="128"/>
      <c r="AL153" s="135"/>
      <c r="AM153" s="131"/>
      <c r="AN153" s="81">
        <f>ROUND(Q152*AJ153,0)</f>
        <v>260</v>
      </c>
      <c r="AO153" s="10"/>
    </row>
    <row r="154" spans="1:41" ht="14.1" x14ac:dyDescent="0.3">
      <c r="A154" s="7">
        <v>71</v>
      </c>
      <c r="B154" s="9">
        <v>2242</v>
      </c>
      <c r="C154" s="6" t="s">
        <v>1541</v>
      </c>
      <c r="D154" s="106"/>
      <c r="E154" s="107"/>
      <c r="F154" s="108"/>
      <c r="G154" s="39"/>
      <c r="H154" s="1"/>
      <c r="I154" s="1"/>
      <c r="J154" s="1"/>
      <c r="K154" s="119"/>
      <c r="L154" s="119"/>
      <c r="M154" s="1"/>
      <c r="N154" s="1"/>
      <c r="O154" s="1"/>
      <c r="P154" s="1"/>
      <c r="Q154" s="171"/>
      <c r="R154" s="171"/>
      <c r="S154" s="1"/>
      <c r="T154" s="1"/>
      <c r="U154" s="5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172"/>
      <c r="AH154" s="45"/>
      <c r="AI154" s="54"/>
      <c r="AJ154" s="54"/>
      <c r="AK154" s="204" t="s">
        <v>1218</v>
      </c>
      <c r="AL154" s="44">
        <v>5</v>
      </c>
      <c r="AM154" s="161" t="s">
        <v>1385</v>
      </c>
      <c r="AN154" s="81">
        <f>ROUND(Q152,0)-AL154</f>
        <v>514</v>
      </c>
      <c r="AO154" s="10"/>
    </row>
    <row r="155" spans="1:41" ht="14.1" x14ac:dyDescent="0.3">
      <c r="A155" s="7">
        <v>71</v>
      </c>
      <c r="B155" s="9">
        <v>2243</v>
      </c>
      <c r="C155" s="6" t="s">
        <v>1540</v>
      </c>
      <c r="D155" s="106"/>
      <c r="E155" s="107"/>
      <c r="F155" s="108"/>
      <c r="G155" s="39"/>
      <c r="H155" s="1"/>
      <c r="I155" s="1"/>
      <c r="J155" s="1"/>
      <c r="K155" s="119"/>
      <c r="L155" s="119"/>
      <c r="M155" s="1"/>
      <c r="N155" s="1"/>
      <c r="O155" s="1"/>
      <c r="P155" s="1"/>
      <c r="Q155" s="171"/>
      <c r="R155" s="171"/>
      <c r="S155" s="1"/>
      <c r="T155" s="1"/>
      <c r="U155" s="5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202" t="s">
        <v>1387</v>
      </c>
      <c r="AH155" s="140" t="s">
        <v>1220</v>
      </c>
      <c r="AI155" s="44" t="s">
        <v>1217</v>
      </c>
      <c r="AJ155" s="135">
        <v>0.7</v>
      </c>
      <c r="AK155" s="205"/>
      <c r="AL155" s="134"/>
      <c r="AM155" s="138"/>
      <c r="AN155" s="81">
        <f>ROUND(Q152*AJ155,0)-AL154</f>
        <v>358</v>
      </c>
      <c r="AO155" s="10"/>
    </row>
    <row r="156" spans="1:41" ht="14.1" x14ac:dyDescent="0.3">
      <c r="A156" s="7">
        <v>71</v>
      </c>
      <c r="B156" s="9">
        <v>2244</v>
      </c>
      <c r="C156" s="6" t="s">
        <v>1539</v>
      </c>
      <c r="D156" s="106"/>
      <c r="E156" s="107"/>
      <c r="F156" s="108"/>
      <c r="G156" s="39"/>
      <c r="H156" s="1"/>
      <c r="I156" s="1"/>
      <c r="J156" s="1"/>
      <c r="K156" s="119"/>
      <c r="L156" s="119"/>
      <c r="M156" s="1"/>
      <c r="N156" s="1"/>
      <c r="O156" s="1"/>
      <c r="P156" s="1"/>
      <c r="Q156" s="171"/>
      <c r="R156" s="171"/>
      <c r="S156" s="1"/>
      <c r="T156" s="1"/>
      <c r="U156" s="5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203"/>
      <c r="AH156" s="40" t="s">
        <v>1219</v>
      </c>
      <c r="AI156" s="46" t="s">
        <v>1217</v>
      </c>
      <c r="AJ156" s="128">
        <v>0.5</v>
      </c>
      <c r="AK156" s="206"/>
      <c r="AL156" s="127"/>
      <c r="AM156" s="136"/>
      <c r="AN156" s="81">
        <f>ROUND(Q152*AJ156,0)-AL154</f>
        <v>255</v>
      </c>
      <c r="AO156" s="10"/>
    </row>
    <row r="157" spans="1:41" ht="14.1" x14ac:dyDescent="0.3">
      <c r="A157" s="7">
        <v>71</v>
      </c>
      <c r="B157" s="9">
        <v>1213</v>
      </c>
      <c r="C157" s="6" t="s">
        <v>1538</v>
      </c>
      <c r="D157" s="106"/>
      <c r="E157" s="107"/>
      <c r="F157" s="108"/>
      <c r="G157" s="39"/>
      <c r="H157" s="1"/>
      <c r="I157" s="1"/>
      <c r="J157" s="119"/>
      <c r="K157" s="1"/>
      <c r="L157" s="119"/>
      <c r="M157" s="119"/>
      <c r="N157" s="119"/>
      <c r="O157" s="119"/>
      <c r="P157" s="119"/>
      <c r="Q157" s="171"/>
      <c r="R157" s="171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140"/>
      <c r="AH157" s="55"/>
      <c r="AI157" s="44"/>
      <c r="AJ157" s="135"/>
      <c r="AK157" s="135"/>
      <c r="AL157" s="135"/>
      <c r="AM157" s="137"/>
      <c r="AN157" s="81">
        <f>ROUND(Q152*AD158,0)</f>
        <v>501</v>
      </c>
      <c r="AO157" s="10"/>
    </row>
    <row r="158" spans="1:41" ht="14.1" x14ac:dyDescent="0.3">
      <c r="A158" s="7">
        <v>71</v>
      </c>
      <c r="B158" s="9">
        <v>1214</v>
      </c>
      <c r="C158" s="6" t="s">
        <v>1537</v>
      </c>
      <c r="D158" s="106"/>
      <c r="E158" s="107"/>
      <c r="F158" s="108"/>
      <c r="G158" s="39"/>
      <c r="H158" s="1"/>
      <c r="I158" s="1"/>
      <c r="J158" s="119"/>
      <c r="K158" s="1"/>
      <c r="L158" s="119"/>
      <c r="M158" s="119"/>
      <c r="N158" s="119"/>
      <c r="O158" s="119"/>
      <c r="P158" s="119"/>
      <c r="Q158" s="171"/>
      <c r="R158" s="171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202" t="s">
        <v>1387</v>
      </c>
      <c r="AH158" s="140" t="s">
        <v>1220</v>
      </c>
      <c r="AI158" s="44" t="s">
        <v>1217</v>
      </c>
      <c r="AJ158" s="135">
        <v>0.7</v>
      </c>
      <c r="AK158" s="135"/>
      <c r="AL158" s="135"/>
      <c r="AM158" s="137"/>
      <c r="AN158" s="81">
        <f>ROUND(ROUND(Q152*AD158,0)*AJ158,0)</f>
        <v>351</v>
      </c>
      <c r="AO158" s="10"/>
    </row>
    <row r="159" spans="1:41" ht="14.1" x14ac:dyDescent="0.3">
      <c r="A159" s="7">
        <v>71</v>
      </c>
      <c r="B159" s="9">
        <v>2245</v>
      </c>
      <c r="C159" s="6" t="s">
        <v>1536</v>
      </c>
      <c r="D159" s="106"/>
      <c r="E159" s="107"/>
      <c r="F159" s="108"/>
      <c r="G159" s="39"/>
      <c r="H159" s="1"/>
      <c r="I159" s="1"/>
      <c r="J159" s="1"/>
      <c r="K159" s="119"/>
      <c r="L159" s="119"/>
      <c r="M159" s="1"/>
      <c r="N159" s="1"/>
      <c r="O159" s="1"/>
      <c r="P159" s="1"/>
      <c r="Q159" s="171"/>
      <c r="R159" s="171"/>
      <c r="S159" s="1"/>
      <c r="T159" s="1"/>
      <c r="U159" s="5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203"/>
      <c r="AH159" s="40" t="s">
        <v>1219</v>
      </c>
      <c r="AI159" s="46" t="s">
        <v>1217</v>
      </c>
      <c r="AJ159" s="128">
        <v>0.5</v>
      </c>
      <c r="AK159" s="128"/>
      <c r="AL159" s="135"/>
      <c r="AM159" s="131"/>
      <c r="AN159" s="81">
        <f>ROUND(ROUND(Q152*AD158,0)*AJ159,0)</f>
        <v>251</v>
      </c>
      <c r="AO159" s="10"/>
    </row>
    <row r="160" spans="1:41" ht="14.1" x14ac:dyDescent="0.3">
      <c r="A160" s="7">
        <v>71</v>
      </c>
      <c r="B160" s="9">
        <v>2246</v>
      </c>
      <c r="C160" s="6" t="s">
        <v>1535</v>
      </c>
      <c r="D160" s="106"/>
      <c r="E160" s="107"/>
      <c r="F160" s="108"/>
      <c r="G160" s="39"/>
      <c r="H160" s="1"/>
      <c r="I160" s="1"/>
      <c r="J160" s="1"/>
      <c r="K160" s="119"/>
      <c r="L160" s="119"/>
      <c r="M160" s="1"/>
      <c r="N160" s="1"/>
      <c r="O160" s="1"/>
      <c r="P160" s="1"/>
      <c r="Q160" s="171"/>
      <c r="R160" s="171"/>
      <c r="S160" s="1"/>
      <c r="T160" s="1"/>
      <c r="U160" s="5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172"/>
      <c r="AH160" s="45"/>
      <c r="AI160" s="54"/>
      <c r="AJ160" s="54"/>
      <c r="AK160" s="204" t="s">
        <v>1218</v>
      </c>
      <c r="AL160" s="44">
        <v>5</v>
      </c>
      <c r="AM160" s="161" t="s">
        <v>1385</v>
      </c>
      <c r="AN160" s="81">
        <f>ROUND(Q152*AD158,0)-AL160</f>
        <v>496</v>
      </c>
      <c r="AO160" s="10"/>
    </row>
    <row r="161" spans="1:41" ht="14.1" x14ac:dyDescent="0.3">
      <c r="A161" s="7">
        <v>71</v>
      </c>
      <c r="B161" s="9">
        <v>2247</v>
      </c>
      <c r="C161" s="6" t="s">
        <v>1534</v>
      </c>
      <c r="D161" s="106"/>
      <c r="E161" s="107"/>
      <c r="F161" s="108"/>
      <c r="G161" s="39"/>
      <c r="H161" s="1"/>
      <c r="I161" s="1"/>
      <c r="J161" s="1"/>
      <c r="K161" s="119"/>
      <c r="L161" s="119"/>
      <c r="M161" s="1"/>
      <c r="N161" s="1"/>
      <c r="O161" s="1"/>
      <c r="P161" s="1"/>
      <c r="Q161" s="171"/>
      <c r="R161" s="171"/>
      <c r="S161" s="1"/>
      <c r="T161" s="1"/>
      <c r="U161" s="5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202" t="s">
        <v>1387</v>
      </c>
      <c r="AH161" s="140" t="s">
        <v>1220</v>
      </c>
      <c r="AI161" s="44" t="s">
        <v>1217</v>
      </c>
      <c r="AJ161" s="135">
        <v>0.7</v>
      </c>
      <c r="AK161" s="205"/>
      <c r="AL161" s="134"/>
      <c r="AM161" s="138"/>
      <c r="AN161" s="81">
        <f>ROUND(ROUND(Q152*AD158,0)*AJ161,0)-AL160</f>
        <v>346</v>
      </c>
      <c r="AO161" s="10"/>
    </row>
    <row r="162" spans="1:41" ht="14.1" x14ac:dyDescent="0.3">
      <c r="A162" s="7">
        <v>71</v>
      </c>
      <c r="B162" s="9">
        <v>2248</v>
      </c>
      <c r="C162" s="6" t="s">
        <v>1533</v>
      </c>
      <c r="D162" s="106"/>
      <c r="E162" s="107"/>
      <c r="F162" s="108"/>
      <c r="G162" s="37"/>
      <c r="H162" s="4"/>
      <c r="I162" s="4"/>
      <c r="J162" s="4"/>
      <c r="K162" s="65"/>
      <c r="L162" s="65"/>
      <c r="M162" s="4"/>
      <c r="N162" s="4"/>
      <c r="O162" s="4"/>
      <c r="P162" s="4"/>
      <c r="Q162" s="170"/>
      <c r="R162" s="170"/>
      <c r="S162" s="4"/>
      <c r="T162" s="4"/>
      <c r="U162" s="6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139"/>
      <c r="AG162" s="203"/>
      <c r="AH162" s="40" t="s">
        <v>1219</v>
      </c>
      <c r="AI162" s="46" t="s">
        <v>1217</v>
      </c>
      <c r="AJ162" s="128">
        <v>0.5</v>
      </c>
      <c r="AK162" s="206"/>
      <c r="AL162" s="127"/>
      <c r="AM162" s="136"/>
      <c r="AN162" s="81">
        <f>ROUND(ROUND(Q152*AD158,0)*AJ162,0)-AL160</f>
        <v>246</v>
      </c>
      <c r="AO162" s="10"/>
    </row>
    <row r="163" spans="1:41" ht="14.25" customHeight="1" x14ac:dyDescent="0.3">
      <c r="A163" s="7">
        <v>71</v>
      </c>
      <c r="B163" s="9">
        <v>1221</v>
      </c>
      <c r="C163" s="6" t="s">
        <v>1532</v>
      </c>
      <c r="D163" s="106"/>
      <c r="E163" s="107"/>
      <c r="F163" s="108"/>
      <c r="G163" s="42" t="s">
        <v>1237</v>
      </c>
      <c r="H163" s="30"/>
      <c r="I163" s="30"/>
      <c r="J163" s="54"/>
      <c r="K163" s="30"/>
      <c r="L163" s="54"/>
      <c r="M163" s="54"/>
      <c r="N163" s="54"/>
      <c r="O163" s="54"/>
      <c r="P163" s="54"/>
      <c r="Q163" s="175"/>
      <c r="R163" s="175"/>
      <c r="S163" s="30"/>
      <c r="T163" s="30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172"/>
      <c r="AH163" s="45"/>
      <c r="AI163" s="54"/>
      <c r="AJ163" s="174"/>
      <c r="AK163" s="174"/>
      <c r="AL163" s="174"/>
      <c r="AM163" s="173"/>
      <c r="AN163" s="81">
        <f>ROUND(Q164,0)</f>
        <v>501</v>
      </c>
      <c r="AO163" s="10"/>
    </row>
    <row r="164" spans="1:41" ht="14.1" x14ac:dyDescent="0.3">
      <c r="A164" s="7">
        <v>71</v>
      </c>
      <c r="B164" s="9">
        <v>1222</v>
      </c>
      <c r="C164" s="6" t="s">
        <v>1531</v>
      </c>
      <c r="D164" s="106"/>
      <c r="E164" s="107"/>
      <c r="F164" s="108"/>
      <c r="G164" s="39"/>
      <c r="H164" s="1"/>
      <c r="I164" s="1"/>
      <c r="J164" s="119"/>
      <c r="K164" s="1"/>
      <c r="L164" s="119"/>
      <c r="M164" s="119"/>
      <c r="N164" s="119"/>
      <c r="O164" s="119"/>
      <c r="P164" s="119"/>
      <c r="Q164" s="201">
        <v>501</v>
      </c>
      <c r="R164" s="201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202" t="s">
        <v>1387</v>
      </c>
      <c r="AH164" s="140" t="s">
        <v>1220</v>
      </c>
      <c r="AI164" s="44" t="s">
        <v>1217</v>
      </c>
      <c r="AJ164" s="135">
        <v>0.7</v>
      </c>
      <c r="AK164" s="135"/>
      <c r="AL164" s="135"/>
      <c r="AM164" s="137"/>
      <c r="AN164" s="81">
        <f>ROUND(Q164*AJ164,0)</f>
        <v>351</v>
      </c>
      <c r="AO164" s="10"/>
    </row>
    <row r="165" spans="1:41" ht="14.1" x14ac:dyDescent="0.3">
      <c r="A165" s="7">
        <v>71</v>
      </c>
      <c r="B165" s="9">
        <v>2251</v>
      </c>
      <c r="C165" s="6" t="s">
        <v>1530</v>
      </c>
      <c r="D165" s="106"/>
      <c r="E165" s="107"/>
      <c r="F165" s="108"/>
      <c r="G165" s="39"/>
      <c r="H165" s="1"/>
      <c r="I165" s="1"/>
      <c r="J165" s="1"/>
      <c r="K165" s="119"/>
      <c r="L165" s="119"/>
      <c r="M165" s="1"/>
      <c r="N165" s="1"/>
      <c r="O165" s="1"/>
      <c r="P165" s="1"/>
      <c r="Q165" s="171"/>
      <c r="R165" s="171"/>
      <c r="S165" s="1"/>
      <c r="T165" s="1"/>
      <c r="U165" s="5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203"/>
      <c r="AH165" s="40" t="s">
        <v>1219</v>
      </c>
      <c r="AI165" s="46" t="s">
        <v>1217</v>
      </c>
      <c r="AJ165" s="128">
        <v>0.5</v>
      </c>
      <c r="AK165" s="128"/>
      <c r="AL165" s="135"/>
      <c r="AM165" s="131"/>
      <c r="AN165" s="81">
        <f>ROUND(Q164*AJ165,0)</f>
        <v>251</v>
      </c>
      <c r="AO165" s="10"/>
    </row>
    <row r="166" spans="1:41" ht="14.1" x14ac:dyDescent="0.3">
      <c r="A166" s="7">
        <v>71</v>
      </c>
      <c r="B166" s="9">
        <v>2252</v>
      </c>
      <c r="C166" s="6" t="s">
        <v>1529</v>
      </c>
      <c r="D166" s="106"/>
      <c r="E166" s="107"/>
      <c r="F166" s="108"/>
      <c r="G166" s="39"/>
      <c r="H166" s="1"/>
      <c r="I166" s="1"/>
      <c r="J166" s="1"/>
      <c r="K166" s="119"/>
      <c r="L166" s="119"/>
      <c r="M166" s="1"/>
      <c r="N166" s="1"/>
      <c r="O166" s="1"/>
      <c r="P166" s="1"/>
      <c r="Q166" s="171"/>
      <c r="R166" s="171"/>
      <c r="S166" s="1"/>
      <c r="T166" s="1"/>
      <c r="U166" s="5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172"/>
      <c r="AH166" s="45"/>
      <c r="AI166" s="54"/>
      <c r="AJ166" s="54"/>
      <c r="AK166" s="204" t="s">
        <v>1218</v>
      </c>
      <c r="AL166" s="44">
        <v>5</v>
      </c>
      <c r="AM166" s="161" t="s">
        <v>1385</v>
      </c>
      <c r="AN166" s="81">
        <f>ROUND(Q164,0)-AL166</f>
        <v>496</v>
      </c>
      <c r="AO166" s="10"/>
    </row>
    <row r="167" spans="1:41" ht="14.1" x14ac:dyDescent="0.3">
      <c r="A167" s="7">
        <v>71</v>
      </c>
      <c r="B167" s="9">
        <v>2253</v>
      </c>
      <c r="C167" s="6" t="s">
        <v>1528</v>
      </c>
      <c r="D167" s="106"/>
      <c r="E167" s="107"/>
      <c r="F167" s="108"/>
      <c r="G167" s="39"/>
      <c r="H167" s="1"/>
      <c r="I167" s="1"/>
      <c r="J167" s="1"/>
      <c r="K167" s="119"/>
      <c r="L167" s="119"/>
      <c r="M167" s="1"/>
      <c r="N167" s="1"/>
      <c r="O167" s="1"/>
      <c r="P167" s="1"/>
      <c r="Q167" s="171"/>
      <c r="R167" s="171"/>
      <c r="S167" s="1"/>
      <c r="T167" s="1"/>
      <c r="U167" s="5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202" t="s">
        <v>1387</v>
      </c>
      <c r="AH167" s="140" t="s">
        <v>1220</v>
      </c>
      <c r="AI167" s="44" t="s">
        <v>1217</v>
      </c>
      <c r="AJ167" s="135">
        <v>0.7</v>
      </c>
      <c r="AK167" s="205"/>
      <c r="AL167" s="134"/>
      <c r="AM167" s="138"/>
      <c r="AN167" s="81">
        <f>ROUND(Q164*AJ167,0)-AL166</f>
        <v>346</v>
      </c>
      <c r="AO167" s="10"/>
    </row>
    <row r="168" spans="1:41" ht="14.1" x14ac:dyDescent="0.3">
      <c r="A168" s="7">
        <v>71</v>
      </c>
      <c r="B168" s="9">
        <v>2254</v>
      </c>
      <c r="C168" s="6" t="s">
        <v>1527</v>
      </c>
      <c r="D168" s="106"/>
      <c r="E168" s="107"/>
      <c r="F168" s="108"/>
      <c r="G168" s="39"/>
      <c r="H168" s="1"/>
      <c r="I168" s="1"/>
      <c r="J168" s="1"/>
      <c r="K168" s="119"/>
      <c r="L168" s="119"/>
      <c r="M168" s="1"/>
      <c r="N168" s="1"/>
      <c r="O168" s="1"/>
      <c r="P168" s="1"/>
      <c r="Q168" s="171"/>
      <c r="R168" s="171"/>
      <c r="S168" s="1"/>
      <c r="T168" s="1"/>
      <c r="U168" s="59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71"/>
      <c r="AG168" s="203"/>
      <c r="AH168" s="40" t="s">
        <v>1219</v>
      </c>
      <c r="AI168" s="46" t="s">
        <v>1217</v>
      </c>
      <c r="AJ168" s="128">
        <v>0.5</v>
      </c>
      <c r="AK168" s="206"/>
      <c r="AL168" s="127"/>
      <c r="AM168" s="136"/>
      <c r="AN168" s="81">
        <f>ROUND(Q164*AJ168,0)-AL166</f>
        <v>246</v>
      </c>
      <c r="AO168" s="10"/>
    </row>
    <row r="169" spans="1:41" ht="14.1" x14ac:dyDescent="0.3">
      <c r="A169" s="7">
        <v>71</v>
      </c>
      <c r="B169" s="9">
        <v>1223</v>
      </c>
      <c r="C169" s="6" t="s">
        <v>1526</v>
      </c>
      <c r="D169" s="106"/>
      <c r="E169" s="107"/>
      <c r="F169" s="108"/>
      <c r="G169" s="39"/>
      <c r="H169" s="1"/>
      <c r="I169" s="1"/>
      <c r="J169" s="119"/>
      <c r="K169" s="1"/>
      <c r="L169" s="119"/>
      <c r="M169" s="119"/>
      <c r="N169" s="119"/>
      <c r="O169" s="119"/>
      <c r="P169" s="119"/>
      <c r="Q169" s="171"/>
      <c r="R169" s="171"/>
      <c r="S169" s="1"/>
      <c r="T169" s="38"/>
      <c r="U169" s="140" t="s">
        <v>1393</v>
      </c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141"/>
      <c r="AG169" s="140"/>
      <c r="AH169" s="55"/>
      <c r="AI169" s="44"/>
      <c r="AJ169" s="135"/>
      <c r="AK169" s="135"/>
      <c r="AL169" s="135"/>
      <c r="AM169" s="137"/>
      <c r="AN169" s="81">
        <f>ROUND(Q164*AD170,0)</f>
        <v>483</v>
      </c>
      <c r="AO169" s="10"/>
    </row>
    <row r="170" spans="1:41" ht="14.1" x14ac:dyDescent="0.3">
      <c r="A170" s="7">
        <v>71</v>
      </c>
      <c r="B170" s="9">
        <v>1224</v>
      </c>
      <c r="C170" s="6" t="s">
        <v>1525</v>
      </c>
      <c r="D170" s="106"/>
      <c r="E170" s="107"/>
      <c r="F170" s="108"/>
      <c r="G170" s="39"/>
      <c r="H170" s="1"/>
      <c r="I170" s="1"/>
      <c r="J170" s="119"/>
      <c r="K170" s="1"/>
      <c r="L170" s="119"/>
      <c r="M170" s="119"/>
      <c r="N170" s="119"/>
      <c r="O170" s="119"/>
      <c r="P170" s="119"/>
      <c r="Q170" s="171"/>
      <c r="R170" s="171"/>
      <c r="S170" s="1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202" t="s">
        <v>1387</v>
      </c>
      <c r="AH170" s="140" t="s">
        <v>1220</v>
      </c>
      <c r="AI170" s="44" t="s">
        <v>1217</v>
      </c>
      <c r="AJ170" s="135">
        <v>0.7</v>
      </c>
      <c r="AK170" s="135"/>
      <c r="AL170" s="135"/>
      <c r="AM170" s="137"/>
      <c r="AN170" s="81">
        <f>ROUND(ROUND(Q164*AD170,0)*AJ170,0)</f>
        <v>338</v>
      </c>
      <c r="AO170" s="10"/>
    </row>
    <row r="171" spans="1:41" ht="14.1" x14ac:dyDescent="0.3">
      <c r="A171" s="7">
        <v>71</v>
      </c>
      <c r="B171" s="9">
        <v>2255</v>
      </c>
      <c r="C171" s="6" t="s">
        <v>1524</v>
      </c>
      <c r="D171" s="106"/>
      <c r="E171" s="107"/>
      <c r="F171" s="108"/>
      <c r="G171" s="39"/>
      <c r="H171" s="1"/>
      <c r="I171" s="1"/>
      <c r="J171" s="1"/>
      <c r="K171" s="119"/>
      <c r="L171" s="119"/>
      <c r="M171" s="1"/>
      <c r="N171" s="1"/>
      <c r="O171" s="1"/>
      <c r="P171" s="1"/>
      <c r="Q171" s="171"/>
      <c r="R171" s="171"/>
      <c r="S171" s="1"/>
      <c r="T171" s="1"/>
      <c r="U171" s="5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203"/>
      <c r="AH171" s="40" t="s">
        <v>1219</v>
      </c>
      <c r="AI171" s="46" t="s">
        <v>1217</v>
      </c>
      <c r="AJ171" s="128">
        <v>0.5</v>
      </c>
      <c r="AK171" s="128"/>
      <c r="AL171" s="135"/>
      <c r="AM171" s="131"/>
      <c r="AN171" s="81">
        <f>ROUND(ROUND(Q164*AD170,0)*AJ171,0)</f>
        <v>242</v>
      </c>
      <c r="AO171" s="10"/>
    </row>
    <row r="172" spans="1:41" ht="14.1" x14ac:dyDescent="0.3">
      <c r="A172" s="7">
        <v>71</v>
      </c>
      <c r="B172" s="9">
        <v>2256</v>
      </c>
      <c r="C172" s="6" t="s">
        <v>1523</v>
      </c>
      <c r="D172" s="106"/>
      <c r="E172" s="107"/>
      <c r="F172" s="108"/>
      <c r="G172" s="39"/>
      <c r="H172" s="1"/>
      <c r="I172" s="1"/>
      <c r="J172" s="1"/>
      <c r="K172" s="119"/>
      <c r="L172" s="119"/>
      <c r="M172" s="1"/>
      <c r="N172" s="1"/>
      <c r="O172" s="1"/>
      <c r="P172" s="1"/>
      <c r="Q172" s="171"/>
      <c r="R172" s="171"/>
      <c r="S172" s="1"/>
      <c r="T172" s="1"/>
      <c r="U172" s="5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172"/>
      <c r="AH172" s="45"/>
      <c r="AI172" s="54"/>
      <c r="AJ172" s="54"/>
      <c r="AK172" s="204" t="s">
        <v>1218</v>
      </c>
      <c r="AL172" s="44">
        <v>5</v>
      </c>
      <c r="AM172" s="161" t="s">
        <v>1385</v>
      </c>
      <c r="AN172" s="81">
        <f>ROUND(Q164*AD170,0)-AL172</f>
        <v>478</v>
      </c>
      <c r="AO172" s="10"/>
    </row>
    <row r="173" spans="1:41" ht="14.1" x14ac:dyDescent="0.3">
      <c r="A173" s="7">
        <v>71</v>
      </c>
      <c r="B173" s="9">
        <v>2257</v>
      </c>
      <c r="C173" s="6" t="s">
        <v>1522</v>
      </c>
      <c r="D173" s="106"/>
      <c r="E173" s="107"/>
      <c r="F173" s="108"/>
      <c r="G173" s="39"/>
      <c r="H173" s="1"/>
      <c r="I173" s="1"/>
      <c r="J173" s="1"/>
      <c r="K173" s="119"/>
      <c r="L173" s="119"/>
      <c r="M173" s="1"/>
      <c r="N173" s="1"/>
      <c r="O173" s="1"/>
      <c r="P173" s="1"/>
      <c r="Q173" s="171"/>
      <c r="R173" s="171"/>
      <c r="S173" s="1"/>
      <c r="T173" s="1"/>
      <c r="U173" s="5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202" t="s">
        <v>1387</v>
      </c>
      <c r="AH173" s="140" t="s">
        <v>1220</v>
      </c>
      <c r="AI173" s="44" t="s">
        <v>1217</v>
      </c>
      <c r="AJ173" s="135">
        <v>0.7</v>
      </c>
      <c r="AK173" s="205"/>
      <c r="AL173" s="134"/>
      <c r="AM173" s="138"/>
      <c r="AN173" s="81">
        <f>ROUND(ROUND(Q164*AD170,0)*AJ173,0)-AL172</f>
        <v>333</v>
      </c>
      <c r="AO173" s="10"/>
    </row>
    <row r="174" spans="1:41" ht="14.1" x14ac:dyDescent="0.3">
      <c r="A174" s="7">
        <v>71</v>
      </c>
      <c r="B174" s="9">
        <v>2258</v>
      </c>
      <c r="C174" s="6" t="s">
        <v>1521</v>
      </c>
      <c r="D174" s="106"/>
      <c r="E174" s="107"/>
      <c r="F174" s="108"/>
      <c r="G174" s="37"/>
      <c r="H174" s="4"/>
      <c r="I174" s="4"/>
      <c r="J174" s="4"/>
      <c r="K174" s="65"/>
      <c r="L174" s="65"/>
      <c r="M174" s="4"/>
      <c r="N174" s="4"/>
      <c r="O174" s="4"/>
      <c r="P174" s="4"/>
      <c r="Q174" s="170"/>
      <c r="R174" s="170"/>
      <c r="S174" s="4"/>
      <c r="T174" s="4"/>
      <c r="U174" s="6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139"/>
      <c r="AG174" s="203"/>
      <c r="AH174" s="40" t="s">
        <v>1219</v>
      </c>
      <c r="AI174" s="46" t="s">
        <v>1217</v>
      </c>
      <c r="AJ174" s="128">
        <v>0.5</v>
      </c>
      <c r="AK174" s="206"/>
      <c r="AL174" s="127"/>
      <c r="AM174" s="136"/>
      <c r="AN174" s="81">
        <f>ROUND(ROUND(Q164*AD170,0)*AJ174,0)-AL172</f>
        <v>237</v>
      </c>
      <c r="AO174" s="10"/>
    </row>
    <row r="175" spans="1:41" ht="14.1" x14ac:dyDescent="0.3">
      <c r="A175" s="7">
        <v>71</v>
      </c>
      <c r="B175" s="9">
        <v>1231</v>
      </c>
      <c r="C175" s="6" t="s">
        <v>1520</v>
      </c>
      <c r="D175" s="106"/>
      <c r="E175" s="107"/>
      <c r="F175" s="108"/>
      <c r="G175" s="42" t="s">
        <v>1236</v>
      </c>
      <c r="H175" s="30"/>
      <c r="I175" s="30"/>
      <c r="J175" s="54"/>
      <c r="K175" s="30"/>
      <c r="L175" s="54"/>
      <c r="M175" s="54"/>
      <c r="N175" s="54"/>
      <c r="O175" s="54"/>
      <c r="P175" s="54"/>
      <c r="Q175" s="175"/>
      <c r="R175" s="175"/>
      <c r="S175" s="30"/>
      <c r="T175" s="30"/>
      <c r="U175" s="4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64"/>
      <c r="AG175" s="172"/>
      <c r="AH175" s="45"/>
      <c r="AI175" s="54"/>
      <c r="AJ175" s="174"/>
      <c r="AK175" s="174"/>
      <c r="AL175" s="174"/>
      <c r="AM175" s="173"/>
      <c r="AN175" s="81">
        <f>ROUND(Q176,0)</f>
        <v>480</v>
      </c>
      <c r="AO175" s="10"/>
    </row>
    <row r="176" spans="1:41" ht="14.1" x14ac:dyDescent="0.3">
      <c r="A176" s="7">
        <v>71</v>
      </c>
      <c r="B176" s="9">
        <v>1232</v>
      </c>
      <c r="C176" s="6" t="s">
        <v>1519</v>
      </c>
      <c r="D176" s="106"/>
      <c r="E176" s="107"/>
      <c r="F176" s="108"/>
      <c r="G176" s="39"/>
      <c r="H176" s="1"/>
      <c r="I176" s="1"/>
      <c r="J176" s="119"/>
      <c r="K176" s="1"/>
      <c r="L176" s="119"/>
      <c r="M176" s="119"/>
      <c r="N176" s="119"/>
      <c r="O176" s="119"/>
      <c r="P176" s="119"/>
      <c r="Q176" s="201">
        <v>480</v>
      </c>
      <c r="R176" s="201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202" t="s">
        <v>1387</v>
      </c>
      <c r="AH176" s="140" t="s">
        <v>1220</v>
      </c>
      <c r="AI176" s="44" t="s">
        <v>1217</v>
      </c>
      <c r="AJ176" s="135">
        <v>0.7</v>
      </c>
      <c r="AK176" s="135"/>
      <c r="AL176" s="135"/>
      <c r="AM176" s="137"/>
      <c r="AN176" s="81">
        <f>ROUND(Q176*AJ176,0)</f>
        <v>336</v>
      </c>
      <c r="AO176" s="10"/>
    </row>
    <row r="177" spans="1:41" ht="14.1" x14ac:dyDescent="0.3">
      <c r="A177" s="7">
        <v>71</v>
      </c>
      <c r="B177" s="9">
        <v>2261</v>
      </c>
      <c r="C177" s="6" t="s">
        <v>1518</v>
      </c>
      <c r="D177" s="106"/>
      <c r="E177" s="107"/>
      <c r="F177" s="108"/>
      <c r="G177" s="39"/>
      <c r="H177" s="1"/>
      <c r="I177" s="1"/>
      <c r="J177" s="1"/>
      <c r="K177" s="119"/>
      <c r="L177" s="119"/>
      <c r="M177" s="1"/>
      <c r="N177" s="1"/>
      <c r="O177" s="1"/>
      <c r="P177" s="1"/>
      <c r="Q177" s="171"/>
      <c r="R177" s="171"/>
      <c r="S177" s="1"/>
      <c r="T177" s="1"/>
      <c r="U177" s="5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203"/>
      <c r="AH177" s="40" t="s">
        <v>1219</v>
      </c>
      <c r="AI177" s="46" t="s">
        <v>1217</v>
      </c>
      <c r="AJ177" s="128">
        <v>0.5</v>
      </c>
      <c r="AK177" s="128"/>
      <c r="AL177" s="135"/>
      <c r="AM177" s="131"/>
      <c r="AN177" s="81">
        <f>ROUND(Q176*AJ177,0)</f>
        <v>240</v>
      </c>
      <c r="AO177" s="10"/>
    </row>
    <row r="178" spans="1:41" ht="14.1" x14ac:dyDescent="0.3">
      <c r="A178" s="7">
        <v>71</v>
      </c>
      <c r="B178" s="9">
        <v>2262</v>
      </c>
      <c r="C178" s="6" t="s">
        <v>1517</v>
      </c>
      <c r="D178" s="106"/>
      <c r="E178" s="107"/>
      <c r="F178" s="108"/>
      <c r="G178" s="39"/>
      <c r="H178" s="1"/>
      <c r="I178" s="1"/>
      <c r="J178" s="1"/>
      <c r="K178" s="119"/>
      <c r="L178" s="119"/>
      <c r="M178" s="1"/>
      <c r="N178" s="1"/>
      <c r="O178" s="1"/>
      <c r="P178" s="1"/>
      <c r="Q178" s="171"/>
      <c r="R178" s="171"/>
      <c r="S178" s="1"/>
      <c r="T178" s="1"/>
      <c r="U178" s="5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172"/>
      <c r="AH178" s="45"/>
      <c r="AI178" s="54"/>
      <c r="AJ178" s="54"/>
      <c r="AK178" s="204" t="s">
        <v>1218</v>
      </c>
      <c r="AL178" s="44">
        <v>5</v>
      </c>
      <c r="AM178" s="161" t="s">
        <v>1385</v>
      </c>
      <c r="AN178" s="81">
        <f>ROUND(Q176,0)-AL178</f>
        <v>475</v>
      </c>
      <c r="AO178" s="10"/>
    </row>
    <row r="179" spans="1:41" ht="14.1" x14ac:dyDescent="0.3">
      <c r="A179" s="7">
        <v>71</v>
      </c>
      <c r="B179" s="9">
        <v>2263</v>
      </c>
      <c r="C179" s="6" t="s">
        <v>1516</v>
      </c>
      <c r="D179" s="106"/>
      <c r="E179" s="107"/>
      <c r="F179" s="108"/>
      <c r="G179" s="39"/>
      <c r="H179" s="1"/>
      <c r="I179" s="1"/>
      <c r="J179" s="1"/>
      <c r="K179" s="119"/>
      <c r="L179" s="119"/>
      <c r="M179" s="1"/>
      <c r="N179" s="1"/>
      <c r="O179" s="1"/>
      <c r="P179" s="1"/>
      <c r="Q179" s="171"/>
      <c r="R179" s="171"/>
      <c r="S179" s="1"/>
      <c r="T179" s="1"/>
      <c r="U179" s="5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202" t="s">
        <v>1387</v>
      </c>
      <c r="AH179" s="140" t="s">
        <v>1220</v>
      </c>
      <c r="AI179" s="44" t="s">
        <v>1217</v>
      </c>
      <c r="AJ179" s="135">
        <v>0.7</v>
      </c>
      <c r="AK179" s="205"/>
      <c r="AL179" s="134"/>
      <c r="AM179" s="138"/>
      <c r="AN179" s="81">
        <f>ROUND(Q176*AJ179,0)-AL178</f>
        <v>331</v>
      </c>
      <c r="AO179" s="10"/>
    </row>
    <row r="180" spans="1:41" ht="14.1" x14ac:dyDescent="0.3">
      <c r="A180" s="7">
        <v>71</v>
      </c>
      <c r="B180" s="9">
        <v>2264</v>
      </c>
      <c r="C180" s="6" t="s">
        <v>1515</v>
      </c>
      <c r="D180" s="106"/>
      <c r="E180" s="107"/>
      <c r="F180" s="108"/>
      <c r="G180" s="39"/>
      <c r="H180" s="1"/>
      <c r="I180" s="1"/>
      <c r="J180" s="1"/>
      <c r="K180" s="119"/>
      <c r="L180" s="119"/>
      <c r="M180" s="1"/>
      <c r="N180" s="1"/>
      <c r="O180" s="1"/>
      <c r="P180" s="1"/>
      <c r="Q180" s="171"/>
      <c r="R180" s="171"/>
      <c r="S180" s="1"/>
      <c r="T180" s="1"/>
      <c r="U180" s="59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71"/>
      <c r="AG180" s="203"/>
      <c r="AH180" s="40" t="s">
        <v>1219</v>
      </c>
      <c r="AI180" s="46" t="s">
        <v>1217</v>
      </c>
      <c r="AJ180" s="128">
        <v>0.5</v>
      </c>
      <c r="AK180" s="206"/>
      <c r="AL180" s="127"/>
      <c r="AM180" s="136"/>
      <c r="AN180" s="81">
        <f>ROUND(Q176*AJ180,0)-AL178</f>
        <v>235</v>
      </c>
      <c r="AO180" s="10"/>
    </row>
    <row r="181" spans="1:41" ht="14.1" x14ac:dyDescent="0.3">
      <c r="A181" s="7">
        <v>71</v>
      </c>
      <c r="B181" s="9">
        <v>1233</v>
      </c>
      <c r="C181" s="6" t="s">
        <v>1514</v>
      </c>
      <c r="D181" s="106"/>
      <c r="E181" s="107"/>
      <c r="F181" s="108"/>
      <c r="G181" s="39"/>
      <c r="H181" s="1"/>
      <c r="I181" s="1"/>
      <c r="J181" s="119"/>
      <c r="K181" s="1"/>
      <c r="L181" s="119"/>
      <c r="M181" s="119"/>
      <c r="N181" s="119"/>
      <c r="O181" s="119"/>
      <c r="P181" s="119"/>
      <c r="Q181" s="171"/>
      <c r="R181" s="171"/>
      <c r="S181" s="1"/>
      <c r="T181" s="38"/>
      <c r="U181" s="140" t="s">
        <v>1393</v>
      </c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141"/>
      <c r="AG181" s="140"/>
      <c r="AH181" s="55"/>
      <c r="AI181" s="44"/>
      <c r="AJ181" s="135"/>
      <c r="AK181" s="135"/>
      <c r="AL181" s="135"/>
      <c r="AM181" s="137"/>
      <c r="AN181" s="81">
        <f>ROUND(Q176*AD182,0)</f>
        <v>463</v>
      </c>
      <c r="AO181" s="10"/>
    </row>
    <row r="182" spans="1:41" ht="14.1" x14ac:dyDescent="0.3">
      <c r="A182" s="7">
        <v>71</v>
      </c>
      <c r="B182" s="9">
        <v>1234</v>
      </c>
      <c r="C182" s="6" t="s">
        <v>1513</v>
      </c>
      <c r="D182" s="106"/>
      <c r="E182" s="107"/>
      <c r="F182" s="108"/>
      <c r="G182" s="39"/>
      <c r="H182" s="1"/>
      <c r="I182" s="1"/>
      <c r="J182" s="119"/>
      <c r="K182" s="1"/>
      <c r="L182" s="119"/>
      <c r="M182" s="119"/>
      <c r="N182" s="119"/>
      <c r="O182" s="119"/>
      <c r="P182" s="119"/>
      <c r="Q182" s="171"/>
      <c r="R182" s="171"/>
      <c r="S182" s="1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202" t="s">
        <v>1387</v>
      </c>
      <c r="AH182" s="140" t="s">
        <v>1220</v>
      </c>
      <c r="AI182" s="44" t="s">
        <v>1217</v>
      </c>
      <c r="AJ182" s="135">
        <v>0.7</v>
      </c>
      <c r="AK182" s="135"/>
      <c r="AL182" s="135"/>
      <c r="AM182" s="137"/>
      <c r="AN182" s="81">
        <f>ROUND(ROUND(Q176*AD182,0)*AJ182,0)</f>
        <v>324</v>
      </c>
      <c r="AO182" s="10"/>
    </row>
    <row r="183" spans="1:41" ht="14.1" x14ac:dyDescent="0.3">
      <c r="A183" s="7">
        <v>71</v>
      </c>
      <c r="B183" s="9">
        <v>2265</v>
      </c>
      <c r="C183" s="6" t="s">
        <v>1512</v>
      </c>
      <c r="D183" s="106"/>
      <c r="E183" s="107"/>
      <c r="F183" s="108"/>
      <c r="G183" s="39"/>
      <c r="H183" s="1"/>
      <c r="I183" s="1"/>
      <c r="J183" s="1"/>
      <c r="K183" s="119"/>
      <c r="L183" s="119"/>
      <c r="M183" s="1"/>
      <c r="N183" s="1"/>
      <c r="O183" s="1"/>
      <c r="P183" s="1"/>
      <c r="Q183" s="171"/>
      <c r="R183" s="171"/>
      <c r="S183" s="1"/>
      <c r="T183" s="1"/>
      <c r="U183" s="5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203"/>
      <c r="AH183" s="40" t="s">
        <v>1219</v>
      </c>
      <c r="AI183" s="46" t="s">
        <v>1217</v>
      </c>
      <c r="AJ183" s="128">
        <v>0.5</v>
      </c>
      <c r="AK183" s="128"/>
      <c r="AL183" s="135"/>
      <c r="AM183" s="131"/>
      <c r="AN183" s="81">
        <f>ROUND(ROUND(Q176*AD182,0)*AJ183,0)</f>
        <v>232</v>
      </c>
      <c r="AO183" s="10"/>
    </row>
    <row r="184" spans="1:41" ht="14.1" x14ac:dyDescent="0.3">
      <c r="A184" s="7">
        <v>71</v>
      </c>
      <c r="B184" s="9">
        <v>2266</v>
      </c>
      <c r="C184" s="6" t="s">
        <v>1511</v>
      </c>
      <c r="D184" s="106"/>
      <c r="E184" s="107"/>
      <c r="F184" s="108"/>
      <c r="G184" s="39"/>
      <c r="H184" s="1"/>
      <c r="I184" s="1"/>
      <c r="J184" s="1"/>
      <c r="K184" s="119"/>
      <c r="L184" s="119"/>
      <c r="M184" s="1"/>
      <c r="N184" s="1"/>
      <c r="O184" s="1"/>
      <c r="P184" s="1"/>
      <c r="Q184" s="171"/>
      <c r="R184" s="171"/>
      <c r="S184" s="1"/>
      <c r="T184" s="1"/>
      <c r="U184" s="5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172"/>
      <c r="AH184" s="45"/>
      <c r="AI184" s="54"/>
      <c r="AJ184" s="54"/>
      <c r="AK184" s="204" t="s">
        <v>1218</v>
      </c>
      <c r="AL184" s="44">
        <v>5</v>
      </c>
      <c r="AM184" s="161" t="s">
        <v>1385</v>
      </c>
      <c r="AN184" s="81">
        <f>ROUND(Q176*AD182,0)-AL184</f>
        <v>458</v>
      </c>
      <c r="AO184" s="10"/>
    </row>
    <row r="185" spans="1:41" ht="14.1" x14ac:dyDescent="0.3">
      <c r="A185" s="7">
        <v>71</v>
      </c>
      <c r="B185" s="9">
        <v>2267</v>
      </c>
      <c r="C185" s="6" t="s">
        <v>1510</v>
      </c>
      <c r="D185" s="106"/>
      <c r="E185" s="107"/>
      <c r="F185" s="108"/>
      <c r="G185" s="39"/>
      <c r="H185" s="1"/>
      <c r="I185" s="1"/>
      <c r="J185" s="1"/>
      <c r="K185" s="119"/>
      <c r="L185" s="119"/>
      <c r="M185" s="1"/>
      <c r="N185" s="1"/>
      <c r="O185" s="1"/>
      <c r="P185" s="1"/>
      <c r="Q185" s="171"/>
      <c r="R185" s="171"/>
      <c r="S185" s="1"/>
      <c r="T185" s="1"/>
      <c r="U185" s="5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202" t="s">
        <v>1387</v>
      </c>
      <c r="AH185" s="140" t="s">
        <v>1220</v>
      </c>
      <c r="AI185" s="44" t="s">
        <v>1217</v>
      </c>
      <c r="AJ185" s="135">
        <v>0.7</v>
      </c>
      <c r="AK185" s="205"/>
      <c r="AL185" s="134"/>
      <c r="AM185" s="138"/>
      <c r="AN185" s="81">
        <f>ROUND(ROUND(Q176*AD182,0)*AJ185,0)-AL184</f>
        <v>319</v>
      </c>
      <c r="AO185" s="10"/>
    </row>
    <row r="186" spans="1:41" ht="14.1" x14ac:dyDescent="0.3">
      <c r="A186" s="7">
        <v>71</v>
      </c>
      <c r="B186" s="9">
        <v>2268</v>
      </c>
      <c r="C186" s="6" t="s">
        <v>1509</v>
      </c>
      <c r="D186" s="106"/>
      <c r="E186" s="107"/>
      <c r="F186" s="108"/>
      <c r="G186" s="37"/>
      <c r="H186" s="4"/>
      <c r="I186" s="4"/>
      <c r="J186" s="4"/>
      <c r="K186" s="65"/>
      <c r="L186" s="65"/>
      <c r="M186" s="4"/>
      <c r="N186" s="4"/>
      <c r="O186" s="4"/>
      <c r="P186" s="4"/>
      <c r="Q186" s="170"/>
      <c r="R186" s="170"/>
      <c r="S186" s="4"/>
      <c r="T186" s="4"/>
      <c r="U186" s="6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139"/>
      <c r="AG186" s="203"/>
      <c r="AH186" s="40" t="s">
        <v>1219</v>
      </c>
      <c r="AI186" s="46" t="s">
        <v>1217</v>
      </c>
      <c r="AJ186" s="128">
        <v>0.5</v>
      </c>
      <c r="AK186" s="206"/>
      <c r="AL186" s="127"/>
      <c r="AM186" s="136"/>
      <c r="AN186" s="81">
        <f>ROUND(ROUND(Q176*AD182,0)*AJ186,0)-AL184</f>
        <v>227</v>
      </c>
      <c r="AO186" s="10"/>
    </row>
    <row r="187" spans="1:41" ht="14.1" x14ac:dyDescent="0.3">
      <c r="A187" s="7">
        <v>71</v>
      </c>
      <c r="B187" s="9">
        <v>1241</v>
      </c>
      <c r="C187" s="6" t="s">
        <v>1508</v>
      </c>
      <c r="D187" s="106"/>
      <c r="E187" s="107"/>
      <c r="F187" s="108"/>
      <c r="G187" s="42" t="s">
        <v>1235</v>
      </c>
      <c r="H187" s="30"/>
      <c r="I187" s="30"/>
      <c r="J187" s="54"/>
      <c r="K187" s="30"/>
      <c r="L187" s="54"/>
      <c r="M187" s="54"/>
      <c r="N187" s="54"/>
      <c r="O187" s="54"/>
      <c r="P187" s="54"/>
      <c r="Q187" s="175"/>
      <c r="R187" s="175"/>
      <c r="S187" s="30"/>
      <c r="T187" s="30"/>
      <c r="U187" s="42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64"/>
      <c r="AG187" s="172"/>
      <c r="AH187" s="45"/>
      <c r="AI187" s="54"/>
      <c r="AJ187" s="174"/>
      <c r="AK187" s="174"/>
      <c r="AL187" s="174"/>
      <c r="AM187" s="173"/>
      <c r="AN187" s="81">
        <f>ROUND(Q188,0)</f>
        <v>477</v>
      </c>
      <c r="AO187" s="10"/>
    </row>
    <row r="188" spans="1:41" ht="14.1" x14ac:dyDescent="0.3">
      <c r="A188" s="7">
        <v>71</v>
      </c>
      <c r="B188" s="9">
        <v>1242</v>
      </c>
      <c r="C188" s="6" t="s">
        <v>1507</v>
      </c>
      <c r="D188" s="106"/>
      <c r="E188" s="107"/>
      <c r="F188" s="108"/>
      <c r="G188" s="39"/>
      <c r="H188" s="1"/>
      <c r="I188" s="1"/>
      <c r="J188" s="119"/>
      <c r="K188" s="1"/>
      <c r="L188" s="119"/>
      <c r="M188" s="119"/>
      <c r="N188" s="119"/>
      <c r="O188" s="119"/>
      <c r="P188" s="119"/>
      <c r="Q188" s="201">
        <v>477</v>
      </c>
      <c r="R188" s="201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202" t="s">
        <v>1387</v>
      </c>
      <c r="AH188" s="140" t="s">
        <v>1220</v>
      </c>
      <c r="AI188" s="44" t="s">
        <v>1217</v>
      </c>
      <c r="AJ188" s="135">
        <v>0.7</v>
      </c>
      <c r="AK188" s="135"/>
      <c r="AL188" s="135"/>
      <c r="AM188" s="137"/>
      <c r="AN188" s="81">
        <f>ROUND(Q188*AJ188,0)</f>
        <v>334</v>
      </c>
      <c r="AO188" s="10"/>
    </row>
    <row r="189" spans="1:41" ht="14.1" x14ac:dyDescent="0.3">
      <c r="A189" s="7">
        <v>71</v>
      </c>
      <c r="B189" s="9">
        <v>2271</v>
      </c>
      <c r="C189" s="6" t="s">
        <v>1506</v>
      </c>
      <c r="D189" s="106"/>
      <c r="E189" s="107"/>
      <c r="F189" s="108"/>
      <c r="G189" s="39"/>
      <c r="H189" s="1"/>
      <c r="I189" s="1"/>
      <c r="J189" s="1"/>
      <c r="K189" s="119"/>
      <c r="L189" s="119"/>
      <c r="M189" s="1"/>
      <c r="N189" s="1"/>
      <c r="O189" s="1"/>
      <c r="P189" s="1"/>
      <c r="Q189" s="171"/>
      <c r="R189" s="171"/>
      <c r="S189" s="1"/>
      <c r="T189" s="1"/>
      <c r="U189" s="5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203"/>
      <c r="AH189" s="40" t="s">
        <v>1219</v>
      </c>
      <c r="AI189" s="46" t="s">
        <v>1217</v>
      </c>
      <c r="AJ189" s="128">
        <v>0.5</v>
      </c>
      <c r="AK189" s="128"/>
      <c r="AL189" s="135"/>
      <c r="AM189" s="131"/>
      <c r="AN189" s="81">
        <f>ROUND(Q188*AJ189,0)</f>
        <v>239</v>
      </c>
      <c r="AO189" s="10"/>
    </row>
    <row r="190" spans="1:41" ht="14.1" x14ac:dyDescent="0.3">
      <c r="A190" s="7">
        <v>71</v>
      </c>
      <c r="B190" s="9">
        <v>2272</v>
      </c>
      <c r="C190" s="6" t="s">
        <v>1505</v>
      </c>
      <c r="D190" s="106"/>
      <c r="E190" s="107"/>
      <c r="F190" s="108"/>
      <c r="G190" s="39"/>
      <c r="H190" s="1"/>
      <c r="I190" s="1"/>
      <c r="J190" s="1"/>
      <c r="K190" s="119"/>
      <c r="L190" s="119"/>
      <c r="M190" s="1"/>
      <c r="N190" s="1"/>
      <c r="O190" s="1"/>
      <c r="P190" s="1"/>
      <c r="Q190" s="171"/>
      <c r="R190" s="171"/>
      <c r="S190" s="1"/>
      <c r="T190" s="1"/>
      <c r="U190" s="5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172"/>
      <c r="AH190" s="45"/>
      <c r="AI190" s="54"/>
      <c r="AJ190" s="54"/>
      <c r="AK190" s="204" t="s">
        <v>1218</v>
      </c>
      <c r="AL190" s="44">
        <v>5</v>
      </c>
      <c r="AM190" s="161" t="s">
        <v>1385</v>
      </c>
      <c r="AN190" s="81">
        <f>ROUND(Q188,0)-AL190</f>
        <v>472</v>
      </c>
      <c r="AO190" s="10"/>
    </row>
    <row r="191" spans="1:41" ht="14.1" x14ac:dyDescent="0.3">
      <c r="A191" s="7">
        <v>71</v>
      </c>
      <c r="B191" s="9">
        <v>2273</v>
      </c>
      <c r="C191" s="6" t="s">
        <v>1504</v>
      </c>
      <c r="D191" s="106"/>
      <c r="E191" s="107"/>
      <c r="F191" s="108"/>
      <c r="G191" s="39"/>
      <c r="H191" s="1"/>
      <c r="I191" s="1"/>
      <c r="J191" s="1"/>
      <c r="K191" s="119"/>
      <c r="L191" s="119"/>
      <c r="M191" s="1"/>
      <c r="N191" s="1"/>
      <c r="O191" s="1"/>
      <c r="P191" s="1"/>
      <c r="Q191" s="171"/>
      <c r="R191" s="171"/>
      <c r="S191" s="1"/>
      <c r="T191" s="1"/>
      <c r="U191" s="5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202" t="s">
        <v>1387</v>
      </c>
      <c r="AH191" s="140" t="s">
        <v>1220</v>
      </c>
      <c r="AI191" s="44" t="s">
        <v>1217</v>
      </c>
      <c r="AJ191" s="135">
        <v>0.7</v>
      </c>
      <c r="AK191" s="205"/>
      <c r="AL191" s="134"/>
      <c r="AM191" s="138"/>
      <c r="AN191" s="81">
        <f>ROUND(Q188*AJ191,0)-AL190</f>
        <v>329</v>
      </c>
      <c r="AO191" s="10"/>
    </row>
    <row r="192" spans="1:41" ht="14.1" x14ac:dyDescent="0.3">
      <c r="A192" s="7">
        <v>71</v>
      </c>
      <c r="B192" s="9">
        <v>2274</v>
      </c>
      <c r="C192" s="6" t="s">
        <v>1503</v>
      </c>
      <c r="D192" s="106"/>
      <c r="E192" s="107"/>
      <c r="F192" s="108"/>
      <c r="G192" s="39"/>
      <c r="H192" s="1"/>
      <c r="I192" s="1"/>
      <c r="J192" s="1"/>
      <c r="K192" s="119"/>
      <c r="L192" s="119"/>
      <c r="M192" s="1"/>
      <c r="N192" s="1"/>
      <c r="O192" s="1"/>
      <c r="P192" s="1"/>
      <c r="Q192" s="171"/>
      <c r="R192" s="171"/>
      <c r="S192" s="1"/>
      <c r="T192" s="1"/>
      <c r="U192" s="59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71"/>
      <c r="AG192" s="203"/>
      <c r="AH192" s="40" t="s">
        <v>1219</v>
      </c>
      <c r="AI192" s="46" t="s">
        <v>1217</v>
      </c>
      <c r="AJ192" s="128">
        <v>0.5</v>
      </c>
      <c r="AK192" s="206"/>
      <c r="AL192" s="127"/>
      <c r="AM192" s="136"/>
      <c r="AN192" s="81">
        <f>ROUND(Q188*AJ192,0)-AL190</f>
        <v>234</v>
      </c>
      <c r="AO192" s="10"/>
    </row>
    <row r="193" spans="1:41" ht="14.1" x14ac:dyDescent="0.3">
      <c r="A193" s="7">
        <v>71</v>
      </c>
      <c r="B193" s="9">
        <v>1243</v>
      </c>
      <c r="C193" s="6" t="s">
        <v>1502</v>
      </c>
      <c r="D193" s="106"/>
      <c r="E193" s="107"/>
      <c r="F193" s="108"/>
      <c r="G193" s="39"/>
      <c r="H193" s="1"/>
      <c r="I193" s="1"/>
      <c r="J193" s="119"/>
      <c r="K193" s="1"/>
      <c r="L193" s="119"/>
      <c r="M193" s="119"/>
      <c r="N193" s="119"/>
      <c r="O193" s="119"/>
      <c r="P193" s="119"/>
      <c r="Q193" s="171"/>
      <c r="R193" s="171"/>
      <c r="S193" s="1"/>
      <c r="T193" s="38"/>
      <c r="U193" s="140" t="s">
        <v>1393</v>
      </c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141"/>
      <c r="AG193" s="140"/>
      <c r="AH193" s="55"/>
      <c r="AI193" s="44"/>
      <c r="AJ193" s="135"/>
      <c r="AK193" s="135"/>
      <c r="AL193" s="135"/>
      <c r="AM193" s="137"/>
      <c r="AN193" s="81">
        <f>ROUND(Q188*AD194,0)</f>
        <v>460</v>
      </c>
      <c r="AO193" s="10"/>
    </row>
    <row r="194" spans="1:41" ht="14.1" x14ac:dyDescent="0.3">
      <c r="A194" s="7">
        <v>71</v>
      </c>
      <c r="B194" s="9">
        <v>1244</v>
      </c>
      <c r="C194" s="6" t="s">
        <v>1501</v>
      </c>
      <c r="D194" s="106"/>
      <c r="E194" s="107"/>
      <c r="F194" s="108"/>
      <c r="G194" s="39"/>
      <c r="H194" s="1"/>
      <c r="I194" s="1"/>
      <c r="J194" s="119"/>
      <c r="K194" s="1"/>
      <c r="L194" s="119"/>
      <c r="M194" s="119"/>
      <c r="N194" s="119"/>
      <c r="O194" s="119"/>
      <c r="P194" s="119"/>
      <c r="Q194" s="171"/>
      <c r="R194" s="171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1217</v>
      </c>
      <c r="AD194" s="207">
        <v>0.96499999999999997</v>
      </c>
      <c r="AE194" s="207"/>
      <c r="AF194" s="71"/>
      <c r="AG194" s="202" t="s">
        <v>1387</v>
      </c>
      <c r="AH194" s="140" t="s">
        <v>1220</v>
      </c>
      <c r="AI194" s="44" t="s">
        <v>1217</v>
      </c>
      <c r="AJ194" s="135">
        <v>0.7</v>
      </c>
      <c r="AK194" s="135"/>
      <c r="AL194" s="135"/>
      <c r="AM194" s="137"/>
      <c r="AN194" s="81">
        <f>ROUND(ROUND(Q188*AD194,0)*AJ194,0)</f>
        <v>322</v>
      </c>
      <c r="AO194" s="10"/>
    </row>
    <row r="195" spans="1:41" ht="14.1" x14ac:dyDescent="0.3">
      <c r="A195" s="7">
        <v>71</v>
      </c>
      <c r="B195" s="9">
        <v>2275</v>
      </c>
      <c r="C195" s="6" t="s">
        <v>1500</v>
      </c>
      <c r="D195" s="106"/>
      <c r="E195" s="107"/>
      <c r="F195" s="108"/>
      <c r="G195" s="39"/>
      <c r="H195" s="1"/>
      <c r="I195" s="1"/>
      <c r="J195" s="1"/>
      <c r="K195" s="119"/>
      <c r="L195" s="119"/>
      <c r="M195" s="1"/>
      <c r="N195" s="1"/>
      <c r="O195" s="1"/>
      <c r="P195" s="1"/>
      <c r="Q195" s="171"/>
      <c r="R195" s="171"/>
      <c r="S195" s="1"/>
      <c r="T195" s="1"/>
      <c r="U195" s="5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203"/>
      <c r="AH195" s="40" t="s">
        <v>1219</v>
      </c>
      <c r="AI195" s="46" t="s">
        <v>1217</v>
      </c>
      <c r="AJ195" s="128">
        <v>0.5</v>
      </c>
      <c r="AK195" s="128"/>
      <c r="AL195" s="135"/>
      <c r="AM195" s="131"/>
      <c r="AN195" s="81">
        <f>ROUND(ROUND(Q188*AD194,0)*AJ195,0)</f>
        <v>230</v>
      </c>
      <c r="AO195" s="10"/>
    </row>
    <row r="196" spans="1:41" ht="14.1" x14ac:dyDescent="0.3">
      <c r="A196" s="7">
        <v>71</v>
      </c>
      <c r="B196" s="9">
        <v>2276</v>
      </c>
      <c r="C196" s="6" t="s">
        <v>1499</v>
      </c>
      <c r="D196" s="106"/>
      <c r="E196" s="107"/>
      <c r="F196" s="108"/>
      <c r="G196" s="39"/>
      <c r="H196" s="1"/>
      <c r="I196" s="1"/>
      <c r="J196" s="1"/>
      <c r="K196" s="119"/>
      <c r="L196" s="119"/>
      <c r="M196" s="1"/>
      <c r="N196" s="1"/>
      <c r="O196" s="1"/>
      <c r="P196" s="1"/>
      <c r="Q196" s="171"/>
      <c r="R196" s="171"/>
      <c r="S196" s="1"/>
      <c r="T196" s="1"/>
      <c r="U196" s="5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172"/>
      <c r="AH196" s="45"/>
      <c r="AI196" s="54"/>
      <c r="AJ196" s="54"/>
      <c r="AK196" s="204" t="s">
        <v>1218</v>
      </c>
      <c r="AL196" s="44">
        <v>5</v>
      </c>
      <c r="AM196" s="161" t="s">
        <v>1385</v>
      </c>
      <c r="AN196" s="81">
        <f>ROUND(Q188*AD194,0)-AL196</f>
        <v>455</v>
      </c>
      <c r="AO196" s="10"/>
    </row>
    <row r="197" spans="1:41" ht="14.1" x14ac:dyDescent="0.3">
      <c r="A197" s="7">
        <v>71</v>
      </c>
      <c r="B197" s="9">
        <v>2277</v>
      </c>
      <c r="C197" s="6" t="s">
        <v>1498</v>
      </c>
      <c r="D197" s="106"/>
      <c r="E197" s="107"/>
      <c r="F197" s="108"/>
      <c r="G197" s="39"/>
      <c r="H197" s="1"/>
      <c r="I197" s="1"/>
      <c r="J197" s="1"/>
      <c r="K197" s="119"/>
      <c r="L197" s="119"/>
      <c r="M197" s="1"/>
      <c r="N197" s="1"/>
      <c r="O197" s="1"/>
      <c r="P197" s="1"/>
      <c r="Q197" s="171"/>
      <c r="R197" s="171"/>
      <c r="S197" s="1"/>
      <c r="T197" s="1"/>
      <c r="U197" s="5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202" t="s">
        <v>1387</v>
      </c>
      <c r="AH197" s="140" t="s">
        <v>1220</v>
      </c>
      <c r="AI197" s="44" t="s">
        <v>1217</v>
      </c>
      <c r="AJ197" s="135">
        <v>0.7</v>
      </c>
      <c r="AK197" s="205"/>
      <c r="AL197" s="134"/>
      <c r="AM197" s="138"/>
      <c r="AN197" s="81">
        <f>ROUND(ROUND(Q188*AD194,0)*AJ197,0)-AL196</f>
        <v>317</v>
      </c>
      <c r="AO197" s="10"/>
    </row>
    <row r="198" spans="1:41" ht="14.1" x14ac:dyDescent="0.3">
      <c r="A198" s="7">
        <v>71</v>
      </c>
      <c r="B198" s="9">
        <v>2278</v>
      </c>
      <c r="C198" s="6" t="s">
        <v>1497</v>
      </c>
      <c r="D198" s="106"/>
      <c r="E198" s="107"/>
      <c r="F198" s="108"/>
      <c r="G198" s="37"/>
      <c r="H198" s="4"/>
      <c r="I198" s="4"/>
      <c r="J198" s="4"/>
      <c r="K198" s="65"/>
      <c r="L198" s="65"/>
      <c r="M198" s="4"/>
      <c r="N198" s="4"/>
      <c r="O198" s="4"/>
      <c r="P198" s="4"/>
      <c r="Q198" s="170"/>
      <c r="R198" s="170"/>
      <c r="S198" s="4"/>
      <c r="T198" s="4"/>
      <c r="U198" s="6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203"/>
      <c r="AH198" s="40" t="s">
        <v>1219</v>
      </c>
      <c r="AI198" s="46" t="s">
        <v>1217</v>
      </c>
      <c r="AJ198" s="128">
        <v>0.5</v>
      </c>
      <c r="AK198" s="206"/>
      <c r="AL198" s="127"/>
      <c r="AM198" s="136"/>
      <c r="AN198" s="81">
        <f>ROUND(ROUND(Q188*AD194,0)*AJ198,0)-AL196</f>
        <v>225</v>
      </c>
      <c r="AO198" s="10"/>
    </row>
    <row r="199" spans="1:41" ht="14.25" customHeight="1" x14ac:dyDescent="0.3">
      <c r="A199" s="7">
        <v>71</v>
      </c>
      <c r="B199" s="9">
        <v>1251</v>
      </c>
      <c r="C199" s="6" t="s">
        <v>1496</v>
      </c>
      <c r="D199" s="106"/>
      <c r="E199" s="107"/>
      <c r="F199" s="108"/>
      <c r="G199" s="42" t="s">
        <v>1234</v>
      </c>
      <c r="H199" s="30"/>
      <c r="I199" s="30"/>
      <c r="J199" s="54"/>
      <c r="K199" s="30"/>
      <c r="L199" s="54"/>
      <c r="M199" s="54"/>
      <c r="N199" s="54"/>
      <c r="O199" s="54"/>
      <c r="P199" s="54"/>
      <c r="Q199" s="175"/>
      <c r="R199" s="175"/>
      <c r="S199" s="30"/>
      <c r="T199" s="30"/>
      <c r="U199" s="42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64"/>
      <c r="AG199" s="172"/>
      <c r="AH199" s="45"/>
      <c r="AI199" s="54"/>
      <c r="AJ199" s="174"/>
      <c r="AK199" s="174"/>
      <c r="AL199" s="174"/>
      <c r="AM199" s="173"/>
      <c r="AN199" s="81">
        <f>ROUND(Q200,0)</f>
        <v>475</v>
      </c>
      <c r="AO199" s="10"/>
    </row>
    <row r="200" spans="1:41" ht="14.1" x14ac:dyDescent="0.3">
      <c r="A200" s="7">
        <v>71</v>
      </c>
      <c r="B200" s="9">
        <v>1252</v>
      </c>
      <c r="C200" s="6" t="s">
        <v>1495</v>
      </c>
      <c r="D200" s="106"/>
      <c r="E200" s="107"/>
      <c r="F200" s="108"/>
      <c r="G200" s="39"/>
      <c r="H200" s="1"/>
      <c r="I200" s="1"/>
      <c r="J200" s="119"/>
      <c r="K200" s="1"/>
      <c r="L200" s="119"/>
      <c r="M200" s="119"/>
      <c r="N200" s="119"/>
      <c r="O200" s="119"/>
      <c r="P200" s="119"/>
      <c r="Q200" s="201">
        <v>475</v>
      </c>
      <c r="R200" s="201"/>
      <c r="S200" s="1" t="s">
        <v>853</v>
      </c>
      <c r="T200" s="38"/>
      <c r="U200" s="39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71"/>
      <c r="AG200" s="202" t="s">
        <v>1387</v>
      </c>
      <c r="AH200" s="140" t="s">
        <v>1220</v>
      </c>
      <c r="AI200" s="44" t="s">
        <v>1217</v>
      </c>
      <c r="AJ200" s="135">
        <v>0.7</v>
      </c>
      <c r="AK200" s="135"/>
      <c r="AL200" s="135"/>
      <c r="AM200" s="137"/>
      <c r="AN200" s="81">
        <f>ROUND(Q200*AJ200,0)</f>
        <v>333</v>
      </c>
      <c r="AO200" s="10"/>
    </row>
    <row r="201" spans="1:41" ht="14.1" x14ac:dyDescent="0.3">
      <c r="A201" s="7">
        <v>71</v>
      </c>
      <c r="B201" s="9">
        <v>2281</v>
      </c>
      <c r="C201" s="6" t="s">
        <v>1494</v>
      </c>
      <c r="D201" s="106"/>
      <c r="E201" s="107"/>
      <c r="F201" s="108"/>
      <c r="G201" s="39"/>
      <c r="H201" s="1"/>
      <c r="I201" s="1"/>
      <c r="J201" s="1"/>
      <c r="K201" s="119"/>
      <c r="L201" s="119"/>
      <c r="M201" s="1"/>
      <c r="N201" s="1"/>
      <c r="O201" s="1"/>
      <c r="P201" s="1"/>
      <c r="Q201" s="171"/>
      <c r="R201" s="171"/>
      <c r="S201" s="1"/>
      <c r="T201" s="1"/>
      <c r="U201" s="59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71"/>
      <c r="AG201" s="203"/>
      <c r="AH201" s="40" t="s">
        <v>1219</v>
      </c>
      <c r="AI201" s="46" t="s">
        <v>1217</v>
      </c>
      <c r="AJ201" s="128">
        <v>0.5</v>
      </c>
      <c r="AK201" s="128"/>
      <c r="AL201" s="135"/>
      <c r="AM201" s="131"/>
      <c r="AN201" s="81">
        <f>ROUND(Q200*AJ201,0)</f>
        <v>238</v>
      </c>
      <c r="AO201" s="10"/>
    </row>
    <row r="202" spans="1:41" ht="14.1" x14ac:dyDescent="0.3">
      <c r="A202" s="7">
        <v>71</v>
      </c>
      <c r="B202" s="9">
        <v>2282</v>
      </c>
      <c r="C202" s="6" t="s">
        <v>1493</v>
      </c>
      <c r="D202" s="106"/>
      <c r="E202" s="107"/>
      <c r="F202" s="108"/>
      <c r="G202" s="39"/>
      <c r="H202" s="1"/>
      <c r="I202" s="1"/>
      <c r="J202" s="1"/>
      <c r="K202" s="119"/>
      <c r="L202" s="119"/>
      <c r="M202" s="1"/>
      <c r="N202" s="1"/>
      <c r="O202" s="1"/>
      <c r="P202" s="1"/>
      <c r="Q202" s="171"/>
      <c r="R202" s="171"/>
      <c r="S202" s="1"/>
      <c r="T202" s="1"/>
      <c r="U202" s="59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71"/>
      <c r="AG202" s="172"/>
      <c r="AH202" s="45"/>
      <c r="AI202" s="54"/>
      <c r="AJ202" s="54"/>
      <c r="AK202" s="204" t="s">
        <v>1218</v>
      </c>
      <c r="AL202" s="44">
        <v>5</v>
      </c>
      <c r="AM202" s="161" t="s">
        <v>1385</v>
      </c>
      <c r="AN202" s="81">
        <f>ROUND(Q200,0)-AL202</f>
        <v>470</v>
      </c>
      <c r="AO202" s="10"/>
    </row>
    <row r="203" spans="1:41" ht="14.1" x14ac:dyDescent="0.3">
      <c r="A203" s="7">
        <v>71</v>
      </c>
      <c r="B203" s="9">
        <v>2283</v>
      </c>
      <c r="C203" s="6" t="s">
        <v>1492</v>
      </c>
      <c r="D203" s="106"/>
      <c r="E203" s="107"/>
      <c r="F203" s="108"/>
      <c r="G203" s="39"/>
      <c r="H203" s="1"/>
      <c r="I203" s="1"/>
      <c r="J203" s="1"/>
      <c r="K203" s="119"/>
      <c r="L203" s="119"/>
      <c r="M203" s="1"/>
      <c r="N203" s="1"/>
      <c r="O203" s="1"/>
      <c r="P203" s="1"/>
      <c r="Q203" s="171"/>
      <c r="R203" s="171"/>
      <c r="S203" s="1"/>
      <c r="T203" s="1"/>
      <c r="U203" s="59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71"/>
      <c r="AG203" s="202" t="s">
        <v>1387</v>
      </c>
      <c r="AH203" s="140" t="s">
        <v>1220</v>
      </c>
      <c r="AI203" s="44" t="s">
        <v>1217</v>
      </c>
      <c r="AJ203" s="135">
        <v>0.7</v>
      </c>
      <c r="AK203" s="205"/>
      <c r="AL203" s="134"/>
      <c r="AM203" s="138"/>
      <c r="AN203" s="81">
        <f>ROUND(Q200*AJ203,0)-AL202</f>
        <v>328</v>
      </c>
      <c r="AO203" s="10"/>
    </row>
    <row r="204" spans="1:41" ht="14.1" x14ac:dyDescent="0.3">
      <c r="A204" s="7">
        <v>71</v>
      </c>
      <c r="B204" s="9">
        <v>2284</v>
      </c>
      <c r="C204" s="6" t="s">
        <v>1491</v>
      </c>
      <c r="D204" s="106"/>
      <c r="E204" s="107"/>
      <c r="F204" s="108"/>
      <c r="G204" s="39"/>
      <c r="H204" s="1"/>
      <c r="I204" s="1"/>
      <c r="J204" s="1"/>
      <c r="K204" s="119"/>
      <c r="L204" s="119"/>
      <c r="M204" s="1"/>
      <c r="N204" s="1"/>
      <c r="O204" s="1"/>
      <c r="P204" s="1"/>
      <c r="Q204" s="171"/>
      <c r="R204" s="171"/>
      <c r="S204" s="1"/>
      <c r="T204" s="1"/>
      <c r="U204" s="59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71"/>
      <c r="AG204" s="203"/>
      <c r="AH204" s="40" t="s">
        <v>1219</v>
      </c>
      <c r="AI204" s="46" t="s">
        <v>1217</v>
      </c>
      <c r="AJ204" s="128">
        <v>0.5</v>
      </c>
      <c r="AK204" s="206"/>
      <c r="AL204" s="127"/>
      <c r="AM204" s="136"/>
      <c r="AN204" s="81">
        <f>ROUND(Q200*AJ204,0)-AL202</f>
        <v>233</v>
      </c>
      <c r="AO204" s="10"/>
    </row>
    <row r="205" spans="1:41" ht="14.1" x14ac:dyDescent="0.3">
      <c r="A205" s="7">
        <v>71</v>
      </c>
      <c r="B205" s="9">
        <v>1253</v>
      </c>
      <c r="C205" s="6" t="s">
        <v>1490</v>
      </c>
      <c r="D205" s="106"/>
      <c r="E205" s="107"/>
      <c r="F205" s="108"/>
      <c r="G205" s="39"/>
      <c r="H205" s="1"/>
      <c r="I205" s="1"/>
      <c r="J205" s="119"/>
      <c r="K205" s="1"/>
      <c r="L205" s="119"/>
      <c r="M205" s="119"/>
      <c r="N205" s="119"/>
      <c r="O205" s="119"/>
      <c r="P205" s="119"/>
      <c r="Q205" s="171"/>
      <c r="R205" s="171"/>
      <c r="S205" s="1"/>
      <c r="T205" s="38"/>
      <c r="U205" s="140" t="s">
        <v>1393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141"/>
      <c r="AG205" s="140"/>
      <c r="AH205" s="55"/>
      <c r="AI205" s="44"/>
      <c r="AJ205" s="135"/>
      <c r="AK205" s="135"/>
      <c r="AL205" s="135"/>
      <c r="AM205" s="137"/>
      <c r="AN205" s="81">
        <f>ROUND(Q200*AD206,0)</f>
        <v>458</v>
      </c>
      <c r="AO205" s="10"/>
    </row>
    <row r="206" spans="1:41" ht="14.1" x14ac:dyDescent="0.3">
      <c r="A206" s="7">
        <v>71</v>
      </c>
      <c r="B206" s="9">
        <v>1254</v>
      </c>
      <c r="C206" s="6" t="s">
        <v>1489</v>
      </c>
      <c r="D206" s="106"/>
      <c r="E206" s="107"/>
      <c r="F206" s="108"/>
      <c r="G206" s="39"/>
      <c r="H206" s="1"/>
      <c r="I206" s="1"/>
      <c r="J206" s="119"/>
      <c r="K206" s="1"/>
      <c r="L206" s="119"/>
      <c r="M206" s="119"/>
      <c r="N206" s="119"/>
      <c r="O206" s="119"/>
      <c r="P206" s="119"/>
      <c r="Q206" s="171"/>
      <c r="R206" s="171"/>
      <c r="S206" s="1"/>
      <c r="T206" s="38"/>
      <c r="U206" s="61" t="s">
        <v>1391</v>
      </c>
      <c r="V206" s="51"/>
      <c r="W206" s="51"/>
      <c r="X206" s="51"/>
      <c r="Y206" s="51"/>
      <c r="Z206" s="51"/>
      <c r="AA206" s="51"/>
      <c r="AB206" s="51"/>
      <c r="AC206" s="122" t="s">
        <v>1217</v>
      </c>
      <c r="AD206" s="207">
        <v>0.96499999999999997</v>
      </c>
      <c r="AE206" s="207"/>
      <c r="AF206" s="71"/>
      <c r="AG206" s="202" t="s">
        <v>1387</v>
      </c>
      <c r="AH206" s="140" t="s">
        <v>1220</v>
      </c>
      <c r="AI206" s="44" t="s">
        <v>1217</v>
      </c>
      <c r="AJ206" s="135">
        <v>0.7</v>
      </c>
      <c r="AK206" s="135"/>
      <c r="AL206" s="135"/>
      <c r="AM206" s="137"/>
      <c r="AN206" s="81">
        <f>ROUND(ROUND(Q200*AD206,0)*AJ206,0)</f>
        <v>321</v>
      </c>
      <c r="AO206" s="10"/>
    </row>
    <row r="207" spans="1:41" ht="14.1" x14ac:dyDescent="0.3">
      <c r="A207" s="7">
        <v>71</v>
      </c>
      <c r="B207" s="9">
        <v>2285</v>
      </c>
      <c r="C207" s="6" t="s">
        <v>1488</v>
      </c>
      <c r="D207" s="106"/>
      <c r="E207" s="107"/>
      <c r="F207" s="108"/>
      <c r="G207" s="39"/>
      <c r="H207" s="1"/>
      <c r="I207" s="1"/>
      <c r="J207" s="1"/>
      <c r="K207" s="119"/>
      <c r="L207" s="119"/>
      <c r="M207" s="1"/>
      <c r="N207" s="1"/>
      <c r="O207" s="1"/>
      <c r="P207" s="1"/>
      <c r="Q207" s="171"/>
      <c r="R207" s="171"/>
      <c r="S207" s="1"/>
      <c r="T207" s="1"/>
      <c r="U207" s="59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71"/>
      <c r="AG207" s="203"/>
      <c r="AH207" s="40" t="s">
        <v>1219</v>
      </c>
      <c r="AI207" s="46" t="s">
        <v>1217</v>
      </c>
      <c r="AJ207" s="128">
        <v>0.5</v>
      </c>
      <c r="AK207" s="128"/>
      <c r="AL207" s="135"/>
      <c r="AM207" s="131"/>
      <c r="AN207" s="81">
        <f>ROUND(ROUND(Q200*AD206,0)*AJ207,0)</f>
        <v>229</v>
      </c>
      <c r="AO207" s="10"/>
    </row>
    <row r="208" spans="1:41" ht="14.1" x14ac:dyDescent="0.3">
      <c r="A208" s="7">
        <v>71</v>
      </c>
      <c r="B208" s="9">
        <v>2286</v>
      </c>
      <c r="C208" s="6" t="s">
        <v>1487</v>
      </c>
      <c r="D208" s="106"/>
      <c r="E208" s="107"/>
      <c r="F208" s="108"/>
      <c r="G208" s="39"/>
      <c r="H208" s="1"/>
      <c r="I208" s="1"/>
      <c r="J208" s="1"/>
      <c r="K208" s="119"/>
      <c r="L208" s="119"/>
      <c r="M208" s="1"/>
      <c r="N208" s="1"/>
      <c r="O208" s="1"/>
      <c r="P208" s="1"/>
      <c r="Q208" s="171"/>
      <c r="R208" s="171"/>
      <c r="S208" s="1"/>
      <c r="T208" s="1"/>
      <c r="U208" s="59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71"/>
      <c r="AG208" s="172"/>
      <c r="AH208" s="45"/>
      <c r="AI208" s="54"/>
      <c r="AJ208" s="54"/>
      <c r="AK208" s="204" t="s">
        <v>1218</v>
      </c>
      <c r="AL208" s="44">
        <v>5</v>
      </c>
      <c r="AM208" s="161" t="s">
        <v>1385</v>
      </c>
      <c r="AN208" s="81">
        <f>ROUND(Q200*AD206,0)-AL208</f>
        <v>453</v>
      </c>
      <c r="AO208" s="10"/>
    </row>
    <row r="209" spans="1:41" ht="14.1" x14ac:dyDescent="0.3">
      <c r="A209" s="7">
        <v>71</v>
      </c>
      <c r="B209" s="9">
        <v>2287</v>
      </c>
      <c r="C209" s="6" t="s">
        <v>1486</v>
      </c>
      <c r="D209" s="106"/>
      <c r="E209" s="107"/>
      <c r="F209" s="108"/>
      <c r="G209" s="39"/>
      <c r="H209" s="1"/>
      <c r="I209" s="1"/>
      <c r="J209" s="1"/>
      <c r="K209" s="119"/>
      <c r="L209" s="119"/>
      <c r="M209" s="1"/>
      <c r="N209" s="1"/>
      <c r="O209" s="1"/>
      <c r="P209" s="1"/>
      <c r="Q209" s="171"/>
      <c r="R209" s="171"/>
      <c r="S209" s="1"/>
      <c r="T209" s="1"/>
      <c r="U209" s="59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71"/>
      <c r="AG209" s="202" t="s">
        <v>1387</v>
      </c>
      <c r="AH209" s="140" t="s">
        <v>1220</v>
      </c>
      <c r="AI209" s="44" t="s">
        <v>1217</v>
      </c>
      <c r="AJ209" s="135">
        <v>0.7</v>
      </c>
      <c r="AK209" s="205"/>
      <c r="AL209" s="134"/>
      <c r="AM209" s="138"/>
      <c r="AN209" s="81">
        <f>ROUND(ROUND(Q200*AD206,0)*AJ209,0)-AL208</f>
        <v>316</v>
      </c>
      <c r="AO209" s="10"/>
    </row>
    <row r="210" spans="1:41" ht="14.1" x14ac:dyDescent="0.3">
      <c r="A210" s="7">
        <v>71</v>
      </c>
      <c r="B210" s="9">
        <v>2288</v>
      </c>
      <c r="C210" s="6" t="s">
        <v>1485</v>
      </c>
      <c r="D210" s="106"/>
      <c r="E210" s="107"/>
      <c r="F210" s="108"/>
      <c r="G210" s="37"/>
      <c r="H210" s="4"/>
      <c r="I210" s="4"/>
      <c r="J210" s="4"/>
      <c r="K210" s="65"/>
      <c r="L210" s="65"/>
      <c r="M210" s="4"/>
      <c r="N210" s="4"/>
      <c r="O210" s="4"/>
      <c r="P210" s="4"/>
      <c r="Q210" s="170"/>
      <c r="R210" s="170"/>
      <c r="S210" s="4"/>
      <c r="T210" s="4"/>
      <c r="U210" s="67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139"/>
      <c r="AG210" s="203"/>
      <c r="AH210" s="40" t="s">
        <v>1219</v>
      </c>
      <c r="AI210" s="46" t="s">
        <v>1217</v>
      </c>
      <c r="AJ210" s="128">
        <v>0.5</v>
      </c>
      <c r="AK210" s="206"/>
      <c r="AL210" s="127"/>
      <c r="AM210" s="136"/>
      <c r="AN210" s="81">
        <f>ROUND(ROUND(Q200*AD206,0)*AJ210,0)-AL208</f>
        <v>224</v>
      </c>
      <c r="AO210" s="10"/>
    </row>
    <row r="211" spans="1:41" ht="14.1" x14ac:dyDescent="0.3">
      <c r="A211" s="7">
        <v>71</v>
      </c>
      <c r="B211" s="9">
        <v>1261</v>
      </c>
      <c r="C211" s="6" t="s">
        <v>1484</v>
      </c>
      <c r="D211" s="106"/>
      <c r="E211" s="107"/>
      <c r="F211" s="108"/>
      <c r="G211" s="42" t="s">
        <v>1233</v>
      </c>
      <c r="H211" s="30"/>
      <c r="I211" s="30"/>
      <c r="J211" s="54"/>
      <c r="K211" s="30"/>
      <c r="L211" s="54"/>
      <c r="M211" s="54"/>
      <c r="N211" s="54"/>
      <c r="O211" s="54"/>
      <c r="P211" s="54"/>
      <c r="Q211" s="175"/>
      <c r="R211" s="175"/>
      <c r="S211" s="30"/>
      <c r="T211" s="30"/>
      <c r="U211" s="42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64"/>
      <c r="AG211" s="172"/>
      <c r="AH211" s="45"/>
      <c r="AI211" s="54"/>
      <c r="AJ211" s="174"/>
      <c r="AK211" s="174"/>
      <c r="AL211" s="174"/>
      <c r="AM211" s="173"/>
      <c r="AN211" s="81">
        <f>ROUND(Q212,0)</f>
        <v>472</v>
      </c>
      <c r="AO211" s="10"/>
    </row>
    <row r="212" spans="1:41" ht="14.1" x14ac:dyDescent="0.3">
      <c r="A212" s="7">
        <v>71</v>
      </c>
      <c r="B212" s="9">
        <v>1262</v>
      </c>
      <c r="C212" s="6" t="s">
        <v>1483</v>
      </c>
      <c r="D212" s="106"/>
      <c r="E212" s="107"/>
      <c r="F212" s="108"/>
      <c r="G212" s="39"/>
      <c r="H212" s="1"/>
      <c r="I212" s="1"/>
      <c r="J212" s="119"/>
      <c r="K212" s="1"/>
      <c r="L212" s="119"/>
      <c r="M212" s="119"/>
      <c r="N212" s="119"/>
      <c r="O212" s="119"/>
      <c r="P212" s="119"/>
      <c r="Q212" s="201">
        <v>472</v>
      </c>
      <c r="R212" s="201"/>
      <c r="S212" s="1" t="s">
        <v>853</v>
      </c>
      <c r="T212" s="38"/>
      <c r="U212" s="39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71"/>
      <c r="AG212" s="202" t="s">
        <v>1387</v>
      </c>
      <c r="AH212" s="140" t="s">
        <v>1220</v>
      </c>
      <c r="AI212" s="44" t="s">
        <v>1217</v>
      </c>
      <c r="AJ212" s="135">
        <v>0.7</v>
      </c>
      <c r="AK212" s="135"/>
      <c r="AL212" s="135"/>
      <c r="AM212" s="137"/>
      <c r="AN212" s="81">
        <f>ROUND(Q212*AJ212,0)</f>
        <v>330</v>
      </c>
      <c r="AO212" s="10"/>
    </row>
    <row r="213" spans="1:41" ht="14.1" x14ac:dyDescent="0.3">
      <c r="A213" s="7">
        <v>71</v>
      </c>
      <c r="B213" s="9">
        <v>2291</v>
      </c>
      <c r="C213" s="6" t="s">
        <v>1482</v>
      </c>
      <c r="D213" s="106"/>
      <c r="E213" s="107"/>
      <c r="F213" s="108"/>
      <c r="G213" s="39"/>
      <c r="H213" s="1"/>
      <c r="I213" s="1"/>
      <c r="J213" s="1"/>
      <c r="K213" s="119"/>
      <c r="L213" s="119"/>
      <c r="M213" s="1"/>
      <c r="N213" s="1"/>
      <c r="O213" s="1"/>
      <c r="P213" s="1"/>
      <c r="Q213" s="171"/>
      <c r="R213" s="171"/>
      <c r="S213" s="1"/>
      <c r="T213" s="1"/>
      <c r="U213" s="59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71"/>
      <c r="AG213" s="203"/>
      <c r="AH213" s="40" t="s">
        <v>1219</v>
      </c>
      <c r="AI213" s="46" t="s">
        <v>1217</v>
      </c>
      <c r="AJ213" s="128">
        <v>0.5</v>
      </c>
      <c r="AK213" s="128"/>
      <c r="AL213" s="135"/>
      <c r="AM213" s="131"/>
      <c r="AN213" s="81">
        <f>ROUND(Q212*AJ213,0)</f>
        <v>236</v>
      </c>
      <c r="AO213" s="10"/>
    </row>
    <row r="214" spans="1:41" ht="14.1" x14ac:dyDescent="0.3">
      <c r="A214" s="7">
        <v>71</v>
      </c>
      <c r="B214" s="9">
        <v>2292</v>
      </c>
      <c r="C214" s="6" t="s">
        <v>1481</v>
      </c>
      <c r="D214" s="106"/>
      <c r="E214" s="107"/>
      <c r="F214" s="108"/>
      <c r="G214" s="39"/>
      <c r="H214" s="1"/>
      <c r="I214" s="1"/>
      <c r="J214" s="1"/>
      <c r="K214" s="119"/>
      <c r="L214" s="119"/>
      <c r="M214" s="1"/>
      <c r="N214" s="1"/>
      <c r="O214" s="1"/>
      <c r="P214" s="1"/>
      <c r="Q214" s="171"/>
      <c r="R214" s="171"/>
      <c r="S214" s="1"/>
      <c r="T214" s="1"/>
      <c r="U214" s="59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71"/>
      <c r="AG214" s="172"/>
      <c r="AH214" s="45"/>
      <c r="AI214" s="54"/>
      <c r="AJ214" s="54"/>
      <c r="AK214" s="204" t="s">
        <v>1218</v>
      </c>
      <c r="AL214" s="44">
        <v>5</v>
      </c>
      <c r="AM214" s="161" t="s">
        <v>1385</v>
      </c>
      <c r="AN214" s="81">
        <f>ROUND(Q212,0)-AL214</f>
        <v>467</v>
      </c>
      <c r="AO214" s="10"/>
    </row>
    <row r="215" spans="1:41" ht="14.1" x14ac:dyDescent="0.3">
      <c r="A215" s="7">
        <v>71</v>
      </c>
      <c r="B215" s="9">
        <v>2293</v>
      </c>
      <c r="C215" s="6" t="s">
        <v>1480</v>
      </c>
      <c r="D215" s="106"/>
      <c r="E215" s="107"/>
      <c r="F215" s="108"/>
      <c r="G215" s="39"/>
      <c r="H215" s="1"/>
      <c r="I215" s="1"/>
      <c r="J215" s="1"/>
      <c r="K215" s="119"/>
      <c r="L215" s="119"/>
      <c r="M215" s="1"/>
      <c r="N215" s="1"/>
      <c r="O215" s="1"/>
      <c r="P215" s="1"/>
      <c r="Q215" s="171"/>
      <c r="R215" s="171"/>
      <c r="S215" s="1"/>
      <c r="T215" s="1"/>
      <c r="U215" s="59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71"/>
      <c r="AG215" s="202" t="s">
        <v>1387</v>
      </c>
      <c r="AH215" s="140" t="s">
        <v>1220</v>
      </c>
      <c r="AI215" s="44" t="s">
        <v>1217</v>
      </c>
      <c r="AJ215" s="135">
        <v>0.7</v>
      </c>
      <c r="AK215" s="205"/>
      <c r="AL215" s="134"/>
      <c r="AM215" s="138"/>
      <c r="AN215" s="81">
        <f>ROUND(Q212*AJ215,0)-AL214</f>
        <v>325</v>
      </c>
      <c r="AO215" s="10"/>
    </row>
    <row r="216" spans="1:41" ht="14.1" x14ac:dyDescent="0.3">
      <c r="A216" s="7">
        <v>71</v>
      </c>
      <c r="B216" s="9">
        <v>2294</v>
      </c>
      <c r="C216" s="6" t="s">
        <v>1479</v>
      </c>
      <c r="D216" s="106"/>
      <c r="E216" s="107"/>
      <c r="F216" s="108"/>
      <c r="G216" s="39"/>
      <c r="H216" s="1"/>
      <c r="I216" s="1"/>
      <c r="J216" s="1"/>
      <c r="K216" s="119"/>
      <c r="L216" s="119"/>
      <c r="M216" s="1"/>
      <c r="N216" s="1"/>
      <c r="O216" s="1"/>
      <c r="P216" s="1"/>
      <c r="Q216" s="171"/>
      <c r="R216" s="171"/>
      <c r="S216" s="1"/>
      <c r="T216" s="1"/>
      <c r="U216" s="59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71"/>
      <c r="AG216" s="203"/>
      <c r="AH216" s="40" t="s">
        <v>1219</v>
      </c>
      <c r="AI216" s="46" t="s">
        <v>1217</v>
      </c>
      <c r="AJ216" s="128">
        <v>0.5</v>
      </c>
      <c r="AK216" s="206"/>
      <c r="AL216" s="127"/>
      <c r="AM216" s="136"/>
      <c r="AN216" s="81">
        <f>ROUND(Q212*AJ216,0)-AL214</f>
        <v>231</v>
      </c>
      <c r="AO216" s="10"/>
    </row>
    <row r="217" spans="1:41" ht="14.1" x14ac:dyDescent="0.3">
      <c r="A217" s="7">
        <v>71</v>
      </c>
      <c r="B217" s="9">
        <v>1263</v>
      </c>
      <c r="C217" s="6" t="s">
        <v>1478</v>
      </c>
      <c r="D217" s="106"/>
      <c r="E217" s="107"/>
      <c r="F217" s="108"/>
      <c r="G217" s="39"/>
      <c r="H217" s="1"/>
      <c r="I217" s="1"/>
      <c r="J217" s="119"/>
      <c r="K217" s="1"/>
      <c r="L217" s="119"/>
      <c r="M217" s="119"/>
      <c r="N217" s="119"/>
      <c r="O217" s="119"/>
      <c r="P217" s="119"/>
      <c r="Q217" s="171"/>
      <c r="R217" s="171"/>
      <c r="S217" s="1"/>
      <c r="T217" s="38"/>
      <c r="U217" s="140" t="s">
        <v>1393</v>
      </c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141"/>
      <c r="AG217" s="140"/>
      <c r="AH217" s="55"/>
      <c r="AI217" s="44"/>
      <c r="AJ217" s="135"/>
      <c r="AK217" s="135"/>
      <c r="AL217" s="135"/>
      <c r="AM217" s="137"/>
      <c r="AN217" s="81">
        <f>ROUND(Q212*AD218,0)</f>
        <v>455</v>
      </c>
      <c r="AO217" s="10"/>
    </row>
    <row r="218" spans="1:41" ht="14.1" x14ac:dyDescent="0.3">
      <c r="A218" s="7">
        <v>71</v>
      </c>
      <c r="B218" s="9">
        <v>1264</v>
      </c>
      <c r="C218" s="6" t="s">
        <v>1477</v>
      </c>
      <c r="D218" s="106"/>
      <c r="E218" s="107"/>
      <c r="F218" s="108"/>
      <c r="G218" s="39"/>
      <c r="H218" s="1"/>
      <c r="I218" s="1"/>
      <c r="J218" s="119"/>
      <c r="K218" s="1"/>
      <c r="L218" s="119"/>
      <c r="M218" s="119"/>
      <c r="N218" s="119"/>
      <c r="O218" s="119"/>
      <c r="P218" s="119"/>
      <c r="Q218" s="171"/>
      <c r="R218" s="171"/>
      <c r="S218" s="1"/>
      <c r="T218" s="38"/>
      <c r="U218" s="61" t="s">
        <v>1391</v>
      </c>
      <c r="V218" s="51"/>
      <c r="W218" s="51"/>
      <c r="X218" s="51"/>
      <c r="Y218" s="51"/>
      <c r="Z218" s="51"/>
      <c r="AA218" s="51"/>
      <c r="AB218" s="51"/>
      <c r="AC218" s="122" t="s">
        <v>1217</v>
      </c>
      <c r="AD218" s="207">
        <v>0.96499999999999997</v>
      </c>
      <c r="AE218" s="207"/>
      <c r="AF218" s="71"/>
      <c r="AG218" s="202" t="s">
        <v>1387</v>
      </c>
      <c r="AH218" s="140" t="s">
        <v>1220</v>
      </c>
      <c r="AI218" s="44" t="s">
        <v>1217</v>
      </c>
      <c r="AJ218" s="135">
        <v>0.7</v>
      </c>
      <c r="AK218" s="135"/>
      <c r="AL218" s="135"/>
      <c r="AM218" s="137"/>
      <c r="AN218" s="81">
        <f>ROUND(ROUND(Q212*AD218,0)*AJ218,0)</f>
        <v>319</v>
      </c>
      <c r="AO218" s="10"/>
    </row>
    <row r="219" spans="1:41" ht="14.1" x14ac:dyDescent="0.3">
      <c r="A219" s="7">
        <v>71</v>
      </c>
      <c r="B219" s="9">
        <v>2295</v>
      </c>
      <c r="C219" s="6" t="s">
        <v>1476</v>
      </c>
      <c r="D219" s="106"/>
      <c r="E219" s="107"/>
      <c r="F219" s="108"/>
      <c r="G219" s="39"/>
      <c r="H219" s="1"/>
      <c r="I219" s="1"/>
      <c r="J219" s="1"/>
      <c r="K219" s="119"/>
      <c r="L219" s="119"/>
      <c r="M219" s="1"/>
      <c r="N219" s="1"/>
      <c r="O219" s="1"/>
      <c r="P219" s="1"/>
      <c r="Q219" s="171"/>
      <c r="R219" s="171"/>
      <c r="S219" s="1"/>
      <c r="T219" s="1"/>
      <c r="U219" s="59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71"/>
      <c r="AG219" s="203"/>
      <c r="AH219" s="40" t="s">
        <v>1219</v>
      </c>
      <c r="AI219" s="46" t="s">
        <v>1217</v>
      </c>
      <c r="AJ219" s="128">
        <v>0.5</v>
      </c>
      <c r="AK219" s="128"/>
      <c r="AL219" s="135"/>
      <c r="AM219" s="131"/>
      <c r="AN219" s="81">
        <f>ROUND(ROUND(Q212*AD218,0)*AJ219,0)</f>
        <v>228</v>
      </c>
      <c r="AO219" s="10"/>
    </row>
    <row r="220" spans="1:41" ht="14.1" x14ac:dyDescent="0.3">
      <c r="A220" s="7">
        <v>71</v>
      </c>
      <c r="B220" s="9">
        <v>2296</v>
      </c>
      <c r="C220" s="6" t="s">
        <v>1475</v>
      </c>
      <c r="D220" s="106"/>
      <c r="E220" s="107"/>
      <c r="F220" s="108"/>
      <c r="G220" s="39"/>
      <c r="H220" s="1"/>
      <c r="I220" s="1"/>
      <c r="J220" s="1"/>
      <c r="K220" s="119"/>
      <c r="L220" s="119"/>
      <c r="M220" s="1"/>
      <c r="N220" s="1"/>
      <c r="O220" s="1"/>
      <c r="P220" s="1"/>
      <c r="Q220" s="171"/>
      <c r="R220" s="171"/>
      <c r="S220" s="1"/>
      <c r="T220" s="1"/>
      <c r="U220" s="59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71"/>
      <c r="AG220" s="172"/>
      <c r="AH220" s="45"/>
      <c r="AI220" s="54"/>
      <c r="AJ220" s="54"/>
      <c r="AK220" s="204" t="s">
        <v>1218</v>
      </c>
      <c r="AL220" s="44">
        <v>5</v>
      </c>
      <c r="AM220" s="161" t="s">
        <v>1385</v>
      </c>
      <c r="AN220" s="81">
        <f>ROUND(Q212*AD218,0)-AL220</f>
        <v>450</v>
      </c>
      <c r="AO220" s="10"/>
    </row>
    <row r="221" spans="1:41" ht="14.1" x14ac:dyDescent="0.3">
      <c r="A221" s="7">
        <v>71</v>
      </c>
      <c r="B221" s="9">
        <v>2297</v>
      </c>
      <c r="C221" s="6" t="s">
        <v>1474</v>
      </c>
      <c r="D221" s="106"/>
      <c r="E221" s="107"/>
      <c r="F221" s="108"/>
      <c r="G221" s="39"/>
      <c r="H221" s="1"/>
      <c r="I221" s="1"/>
      <c r="J221" s="1"/>
      <c r="K221" s="119"/>
      <c r="L221" s="119"/>
      <c r="M221" s="1"/>
      <c r="N221" s="1"/>
      <c r="O221" s="1"/>
      <c r="P221" s="1"/>
      <c r="Q221" s="171"/>
      <c r="R221" s="171"/>
      <c r="S221" s="1"/>
      <c r="T221" s="1"/>
      <c r="U221" s="59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71"/>
      <c r="AG221" s="202" t="s">
        <v>1387</v>
      </c>
      <c r="AH221" s="140" t="s">
        <v>1220</v>
      </c>
      <c r="AI221" s="44" t="s">
        <v>1217</v>
      </c>
      <c r="AJ221" s="135">
        <v>0.7</v>
      </c>
      <c r="AK221" s="205"/>
      <c r="AL221" s="134"/>
      <c r="AM221" s="138"/>
      <c r="AN221" s="81">
        <f>ROUND(ROUND(Q212*AD218,0)*AJ221,0)-AL220</f>
        <v>314</v>
      </c>
      <c r="AO221" s="10"/>
    </row>
    <row r="222" spans="1:41" ht="14.1" x14ac:dyDescent="0.3">
      <c r="A222" s="7">
        <v>71</v>
      </c>
      <c r="B222" s="9">
        <v>2298</v>
      </c>
      <c r="C222" s="6" t="s">
        <v>1473</v>
      </c>
      <c r="D222" s="106"/>
      <c r="E222" s="107"/>
      <c r="F222" s="108"/>
      <c r="G222" s="37"/>
      <c r="H222" s="4"/>
      <c r="I222" s="4"/>
      <c r="J222" s="4"/>
      <c r="K222" s="65"/>
      <c r="L222" s="65"/>
      <c r="M222" s="4"/>
      <c r="N222" s="4"/>
      <c r="O222" s="4"/>
      <c r="P222" s="4"/>
      <c r="Q222" s="170"/>
      <c r="R222" s="170"/>
      <c r="S222" s="4"/>
      <c r="T222" s="4"/>
      <c r="U222" s="67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139"/>
      <c r="AG222" s="203"/>
      <c r="AH222" s="40" t="s">
        <v>1219</v>
      </c>
      <c r="AI222" s="46" t="s">
        <v>1217</v>
      </c>
      <c r="AJ222" s="128">
        <v>0.5</v>
      </c>
      <c r="AK222" s="206"/>
      <c r="AL222" s="127"/>
      <c r="AM222" s="136"/>
      <c r="AN222" s="81">
        <f>ROUND(ROUND(Q212*AD218,0)*AJ222,0)-AL220</f>
        <v>223</v>
      </c>
      <c r="AO222" s="10"/>
    </row>
    <row r="223" spans="1:41" ht="14.1" x14ac:dyDescent="0.3">
      <c r="A223" s="7">
        <v>71</v>
      </c>
      <c r="B223" s="9">
        <v>1271</v>
      </c>
      <c r="C223" s="6" t="s">
        <v>1472</v>
      </c>
      <c r="D223" s="106"/>
      <c r="E223" s="107"/>
      <c r="F223" s="108"/>
      <c r="G223" s="42" t="s">
        <v>1232</v>
      </c>
      <c r="H223" s="30"/>
      <c r="I223" s="30"/>
      <c r="J223" s="54"/>
      <c r="K223" s="30"/>
      <c r="L223" s="54"/>
      <c r="M223" s="54"/>
      <c r="N223" s="54"/>
      <c r="O223" s="54"/>
      <c r="P223" s="54"/>
      <c r="Q223" s="175"/>
      <c r="R223" s="175"/>
      <c r="S223" s="30"/>
      <c r="T223" s="30"/>
      <c r="U223" s="42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64"/>
      <c r="AG223" s="172"/>
      <c r="AH223" s="45"/>
      <c r="AI223" s="54"/>
      <c r="AJ223" s="174"/>
      <c r="AK223" s="174"/>
      <c r="AL223" s="174"/>
      <c r="AM223" s="173"/>
      <c r="AN223" s="81">
        <f>ROUND(Q224,0)</f>
        <v>469</v>
      </c>
      <c r="AO223" s="10"/>
    </row>
    <row r="224" spans="1:41" ht="14.1" x14ac:dyDescent="0.3">
      <c r="A224" s="7">
        <v>71</v>
      </c>
      <c r="B224" s="9">
        <v>1272</v>
      </c>
      <c r="C224" s="6" t="s">
        <v>1471</v>
      </c>
      <c r="D224" s="106"/>
      <c r="E224" s="107"/>
      <c r="F224" s="108"/>
      <c r="G224" s="39"/>
      <c r="H224" s="1"/>
      <c r="I224" s="1"/>
      <c r="J224" s="119"/>
      <c r="K224" s="1"/>
      <c r="L224" s="119"/>
      <c r="M224" s="119"/>
      <c r="N224" s="119"/>
      <c r="O224" s="119"/>
      <c r="P224" s="119"/>
      <c r="Q224" s="201">
        <v>469</v>
      </c>
      <c r="R224" s="201"/>
      <c r="S224" s="1" t="s">
        <v>853</v>
      </c>
      <c r="T224" s="38"/>
      <c r="U224" s="39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71"/>
      <c r="AG224" s="202" t="s">
        <v>1387</v>
      </c>
      <c r="AH224" s="140" t="s">
        <v>1220</v>
      </c>
      <c r="AI224" s="44" t="s">
        <v>1217</v>
      </c>
      <c r="AJ224" s="135">
        <v>0.7</v>
      </c>
      <c r="AK224" s="135"/>
      <c r="AL224" s="135"/>
      <c r="AM224" s="137"/>
      <c r="AN224" s="81">
        <f>ROUND(Q224*AJ224,0)</f>
        <v>328</v>
      </c>
      <c r="AO224" s="10"/>
    </row>
    <row r="225" spans="1:41" ht="14.1" x14ac:dyDescent="0.3">
      <c r="A225" s="7">
        <v>71</v>
      </c>
      <c r="B225" s="9">
        <v>2311</v>
      </c>
      <c r="C225" s="6" t="s">
        <v>1470</v>
      </c>
      <c r="D225" s="106"/>
      <c r="E225" s="107"/>
      <c r="F225" s="108"/>
      <c r="G225" s="39"/>
      <c r="H225" s="1"/>
      <c r="I225" s="1"/>
      <c r="J225" s="1"/>
      <c r="K225" s="119"/>
      <c r="L225" s="119"/>
      <c r="M225" s="1"/>
      <c r="N225" s="1"/>
      <c r="O225" s="1"/>
      <c r="P225" s="1"/>
      <c r="Q225" s="171"/>
      <c r="R225" s="171"/>
      <c r="S225" s="1"/>
      <c r="T225" s="1"/>
      <c r="U225" s="59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203"/>
      <c r="AH225" s="40" t="s">
        <v>1219</v>
      </c>
      <c r="AI225" s="46" t="s">
        <v>1217</v>
      </c>
      <c r="AJ225" s="128">
        <v>0.5</v>
      </c>
      <c r="AK225" s="128"/>
      <c r="AL225" s="135"/>
      <c r="AM225" s="131"/>
      <c r="AN225" s="81">
        <f>ROUND(Q224*AJ225,0)</f>
        <v>235</v>
      </c>
      <c r="AO225" s="10"/>
    </row>
    <row r="226" spans="1:41" ht="14.1" x14ac:dyDescent="0.3">
      <c r="A226" s="7">
        <v>71</v>
      </c>
      <c r="B226" s="9">
        <v>2312</v>
      </c>
      <c r="C226" s="6" t="s">
        <v>1469</v>
      </c>
      <c r="D226" s="106"/>
      <c r="E226" s="107"/>
      <c r="F226" s="108"/>
      <c r="G226" s="39"/>
      <c r="H226" s="1"/>
      <c r="I226" s="1"/>
      <c r="J226" s="1"/>
      <c r="K226" s="119"/>
      <c r="L226" s="119"/>
      <c r="M226" s="1"/>
      <c r="N226" s="1"/>
      <c r="O226" s="1"/>
      <c r="P226" s="1"/>
      <c r="Q226" s="171"/>
      <c r="R226" s="171"/>
      <c r="S226" s="1"/>
      <c r="T226" s="1"/>
      <c r="U226" s="59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71"/>
      <c r="AG226" s="172"/>
      <c r="AH226" s="45"/>
      <c r="AI226" s="54"/>
      <c r="AJ226" s="54"/>
      <c r="AK226" s="204" t="s">
        <v>1218</v>
      </c>
      <c r="AL226" s="44">
        <v>5</v>
      </c>
      <c r="AM226" s="161" t="s">
        <v>1385</v>
      </c>
      <c r="AN226" s="81">
        <f>ROUND(Q224,0)-AL226</f>
        <v>464</v>
      </c>
      <c r="AO226" s="10"/>
    </row>
    <row r="227" spans="1:41" ht="14.1" x14ac:dyDescent="0.3">
      <c r="A227" s="7">
        <v>71</v>
      </c>
      <c r="B227" s="9">
        <v>2313</v>
      </c>
      <c r="C227" s="6" t="s">
        <v>1468</v>
      </c>
      <c r="D227" s="106"/>
      <c r="E227" s="107"/>
      <c r="F227" s="108"/>
      <c r="G227" s="39"/>
      <c r="H227" s="1"/>
      <c r="I227" s="1"/>
      <c r="J227" s="1"/>
      <c r="K227" s="119"/>
      <c r="L227" s="119"/>
      <c r="M227" s="1"/>
      <c r="N227" s="1"/>
      <c r="O227" s="1"/>
      <c r="P227" s="1"/>
      <c r="Q227" s="171"/>
      <c r="R227" s="171"/>
      <c r="S227" s="1"/>
      <c r="T227" s="1"/>
      <c r="U227" s="59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71"/>
      <c r="AG227" s="202" t="s">
        <v>1387</v>
      </c>
      <c r="AH227" s="140" t="s">
        <v>1220</v>
      </c>
      <c r="AI227" s="44" t="s">
        <v>1217</v>
      </c>
      <c r="AJ227" s="135">
        <v>0.7</v>
      </c>
      <c r="AK227" s="205"/>
      <c r="AL227" s="134"/>
      <c r="AM227" s="138"/>
      <c r="AN227" s="81">
        <f>ROUND(Q224*AJ227,0)-AL226</f>
        <v>323</v>
      </c>
      <c r="AO227" s="10"/>
    </row>
    <row r="228" spans="1:41" ht="14.1" x14ac:dyDescent="0.3">
      <c r="A228" s="7">
        <v>71</v>
      </c>
      <c r="B228" s="9">
        <v>2314</v>
      </c>
      <c r="C228" s="6" t="s">
        <v>1467</v>
      </c>
      <c r="D228" s="106"/>
      <c r="E228" s="107"/>
      <c r="F228" s="108"/>
      <c r="G228" s="39"/>
      <c r="H228" s="1"/>
      <c r="I228" s="1"/>
      <c r="J228" s="1"/>
      <c r="K228" s="119"/>
      <c r="L228" s="119"/>
      <c r="M228" s="1"/>
      <c r="N228" s="1"/>
      <c r="O228" s="1"/>
      <c r="P228" s="1"/>
      <c r="Q228" s="171"/>
      <c r="R228" s="171"/>
      <c r="S228" s="1"/>
      <c r="T228" s="1"/>
      <c r="U228" s="59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71"/>
      <c r="AG228" s="203"/>
      <c r="AH228" s="40" t="s">
        <v>1219</v>
      </c>
      <c r="AI228" s="46" t="s">
        <v>1217</v>
      </c>
      <c r="AJ228" s="128">
        <v>0.5</v>
      </c>
      <c r="AK228" s="206"/>
      <c r="AL228" s="127"/>
      <c r="AM228" s="136"/>
      <c r="AN228" s="81">
        <f>ROUND(Q224*AJ228,0)-AL226</f>
        <v>230</v>
      </c>
      <c r="AO228" s="10"/>
    </row>
    <row r="229" spans="1:41" ht="14.1" x14ac:dyDescent="0.3">
      <c r="A229" s="7">
        <v>71</v>
      </c>
      <c r="B229" s="9">
        <v>1273</v>
      </c>
      <c r="C229" s="6" t="s">
        <v>1466</v>
      </c>
      <c r="D229" s="106"/>
      <c r="E229" s="107"/>
      <c r="F229" s="108"/>
      <c r="G229" s="39"/>
      <c r="H229" s="1"/>
      <c r="I229" s="1"/>
      <c r="J229" s="119"/>
      <c r="K229" s="1"/>
      <c r="L229" s="119"/>
      <c r="M229" s="119"/>
      <c r="N229" s="119"/>
      <c r="O229" s="119"/>
      <c r="P229" s="119"/>
      <c r="Q229" s="171"/>
      <c r="R229" s="171"/>
      <c r="S229" s="1"/>
      <c r="T229" s="38"/>
      <c r="U229" s="140" t="s">
        <v>1393</v>
      </c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41"/>
      <c r="AG229" s="140"/>
      <c r="AH229" s="55"/>
      <c r="AI229" s="44"/>
      <c r="AJ229" s="135"/>
      <c r="AK229" s="135"/>
      <c r="AL229" s="135"/>
      <c r="AM229" s="137"/>
      <c r="AN229" s="81">
        <f>ROUND(Q224*AD230,0)</f>
        <v>453</v>
      </c>
      <c r="AO229" s="10"/>
    </row>
    <row r="230" spans="1:41" ht="14.1" x14ac:dyDescent="0.3">
      <c r="A230" s="7">
        <v>71</v>
      </c>
      <c r="B230" s="9">
        <v>1274</v>
      </c>
      <c r="C230" s="6" t="s">
        <v>1465</v>
      </c>
      <c r="D230" s="106"/>
      <c r="E230" s="107"/>
      <c r="F230" s="108"/>
      <c r="G230" s="39"/>
      <c r="H230" s="1"/>
      <c r="I230" s="1"/>
      <c r="J230" s="119"/>
      <c r="K230" s="1"/>
      <c r="L230" s="119"/>
      <c r="M230" s="119"/>
      <c r="N230" s="119"/>
      <c r="O230" s="119"/>
      <c r="P230" s="119"/>
      <c r="Q230" s="171"/>
      <c r="R230" s="171"/>
      <c r="S230" s="1"/>
      <c r="T230" s="38"/>
      <c r="U230" s="61" t="s">
        <v>1391</v>
      </c>
      <c r="V230" s="51"/>
      <c r="W230" s="51"/>
      <c r="X230" s="51"/>
      <c r="Y230" s="51"/>
      <c r="Z230" s="51"/>
      <c r="AA230" s="51"/>
      <c r="AB230" s="51"/>
      <c r="AC230" s="122" t="s">
        <v>1217</v>
      </c>
      <c r="AD230" s="207">
        <v>0.96499999999999997</v>
      </c>
      <c r="AE230" s="207"/>
      <c r="AF230" s="71"/>
      <c r="AG230" s="202" t="s">
        <v>1387</v>
      </c>
      <c r="AH230" s="140" t="s">
        <v>1220</v>
      </c>
      <c r="AI230" s="44" t="s">
        <v>1217</v>
      </c>
      <c r="AJ230" s="135">
        <v>0.7</v>
      </c>
      <c r="AK230" s="135"/>
      <c r="AL230" s="135"/>
      <c r="AM230" s="137"/>
      <c r="AN230" s="81">
        <f>ROUND(ROUND(Q224*AD230,0)*AJ230,0)</f>
        <v>317</v>
      </c>
      <c r="AO230" s="10"/>
    </row>
    <row r="231" spans="1:41" ht="14.1" x14ac:dyDescent="0.3">
      <c r="A231" s="7">
        <v>71</v>
      </c>
      <c r="B231" s="9">
        <v>2315</v>
      </c>
      <c r="C231" s="6" t="s">
        <v>1464</v>
      </c>
      <c r="D231" s="106"/>
      <c r="E231" s="107"/>
      <c r="F231" s="108"/>
      <c r="G231" s="39"/>
      <c r="H231" s="1"/>
      <c r="I231" s="1"/>
      <c r="J231" s="1"/>
      <c r="K231" s="119"/>
      <c r="L231" s="119"/>
      <c r="M231" s="1"/>
      <c r="N231" s="1"/>
      <c r="O231" s="1"/>
      <c r="P231" s="1"/>
      <c r="Q231" s="171"/>
      <c r="R231" s="171"/>
      <c r="S231" s="1"/>
      <c r="T231" s="1"/>
      <c r="U231" s="59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71"/>
      <c r="AG231" s="203"/>
      <c r="AH231" s="40" t="s">
        <v>1219</v>
      </c>
      <c r="AI231" s="46" t="s">
        <v>1217</v>
      </c>
      <c r="AJ231" s="128">
        <v>0.5</v>
      </c>
      <c r="AK231" s="128"/>
      <c r="AL231" s="135"/>
      <c r="AM231" s="131"/>
      <c r="AN231" s="81">
        <f>ROUND(ROUND(Q224*AD230,0)*AJ231,0)</f>
        <v>227</v>
      </c>
      <c r="AO231" s="10"/>
    </row>
    <row r="232" spans="1:41" ht="14.1" x14ac:dyDescent="0.3">
      <c r="A232" s="7">
        <v>71</v>
      </c>
      <c r="B232" s="9">
        <v>2316</v>
      </c>
      <c r="C232" s="6" t="s">
        <v>1463</v>
      </c>
      <c r="D232" s="106"/>
      <c r="E232" s="107"/>
      <c r="F232" s="108"/>
      <c r="G232" s="39"/>
      <c r="H232" s="1"/>
      <c r="I232" s="1"/>
      <c r="J232" s="1"/>
      <c r="K232" s="119"/>
      <c r="L232" s="119"/>
      <c r="M232" s="1"/>
      <c r="N232" s="1"/>
      <c r="O232" s="1"/>
      <c r="P232" s="1"/>
      <c r="Q232" s="171"/>
      <c r="R232" s="171"/>
      <c r="S232" s="1"/>
      <c r="T232" s="1"/>
      <c r="U232" s="59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71"/>
      <c r="AG232" s="172"/>
      <c r="AH232" s="45"/>
      <c r="AI232" s="54"/>
      <c r="AJ232" s="54"/>
      <c r="AK232" s="204" t="s">
        <v>1218</v>
      </c>
      <c r="AL232" s="44">
        <v>5</v>
      </c>
      <c r="AM232" s="161" t="s">
        <v>1385</v>
      </c>
      <c r="AN232" s="81">
        <f>ROUND(Q224*AD230,0)-AL232</f>
        <v>448</v>
      </c>
      <c r="AO232" s="10"/>
    </row>
    <row r="233" spans="1:41" ht="14.1" x14ac:dyDescent="0.3">
      <c r="A233" s="7">
        <v>71</v>
      </c>
      <c r="B233" s="9">
        <v>2317</v>
      </c>
      <c r="C233" s="6" t="s">
        <v>1462</v>
      </c>
      <c r="D233" s="106"/>
      <c r="E233" s="107"/>
      <c r="F233" s="108"/>
      <c r="G233" s="39"/>
      <c r="H233" s="1"/>
      <c r="I233" s="1"/>
      <c r="J233" s="1"/>
      <c r="K233" s="119"/>
      <c r="L233" s="119"/>
      <c r="M233" s="1"/>
      <c r="N233" s="1"/>
      <c r="O233" s="1"/>
      <c r="P233" s="1"/>
      <c r="Q233" s="171"/>
      <c r="R233" s="171"/>
      <c r="S233" s="1"/>
      <c r="T233" s="1"/>
      <c r="U233" s="59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1"/>
      <c r="AG233" s="202" t="s">
        <v>1387</v>
      </c>
      <c r="AH233" s="140" t="s">
        <v>1220</v>
      </c>
      <c r="AI233" s="44" t="s">
        <v>1217</v>
      </c>
      <c r="AJ233" s="135">
        <v>0.7</v>
      </c>
      <c r="AK233" s="205"/>
      <c r="AL233" s="134"/>
      <c r="AM233" s="138"/>
      <c r="AN233" s="81">
        <f>ROUND(ROUND(Q224*AD230,0)*AJ233,0)-AL232</f>
        <v>312</v>
      </c>
      <c r="AO233" s="10"/>
    </row>
    <row r="234" spans="1:41" ht="14.1" x14ac:dyDescent="0.3">
      <c r="A234" s="7">
        <v>71</v>
      </c>
      <c r="B234" s="9">
        <v>2318</v>
      </c>
      <c r="C234" s="6" t="s">
        <v>1461</v>
      </c>
      <c r="D234" s="106"/>
      <c r="E234" s="107"/>
      <c r="F234" s="108"/>
      <c r="G234" s="37"/>
      <c r="H234" s="4"/>
      <c r="I234" s="4"/>
      <c r="J234" s="4"/>
      <c r="K234" s="65"/>
      <c r="L234" s="65"/>
      <c r="M234" s="4"/>
      <c r="N234" s="4"/>
      <c r="O234" s="4"/>
      <c r="P234" s="4"/>
      <c r="Q234" s="170"/>
      <c r="R234" s="170"/>
      <c r="S234" s="4"/>
      <c r="T234" s="4"/>
      <c r="U234" s="67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39"/>
      <c r="AG234" s="203"/>
      <c r="AH234" s="40" t="s">
        <v>1219</v>
      </c>
      <c r="AI234" s="46" t="s">
        <v>1217</v>
      </c>
      <c r="AJ234" s="128">
        <v>0.5</v>
      </c>
      <c r="AK234" s="206"/>
      <c r="AL234" s="127"/>
      <c r="AM234" s="136"/>
      <c r="AN234" s="90">
        <f>ROUND(ROUND(Q224*AD230,0)*AJ234,0)-AL232</f>
        <v>222</v>
      </c>
      <c r="AO234" s="10"/>
    </row>
    <row r="235" spans="1:41" ht="14.25" customHeight="1" x14ac:dyDescent="0.3">
      <c r="A235" s="7">
        <v>71</v>
      </c>
      <c r="B235" s="9">
        <v>1281</v>
      </c>
      <c r="C235" s="6" t="s">
        <v>1460</v>
      </c>
      <c r="D235" s="106"/>
      <c r="E235" s="107"/>
      <c r="F235" s="108"/>
      <c r="G235" s="42" t="s">
        <v>1231</v>
      </c>
      <c r="H235" s="30"/>
      <c r="I235" s="30"/>
      <c r="J235" s="54"/>
      <c r="K235" s="30"/>
      <c r="L235" s="54"/>
      <c r="M235" s="54"/>
      <c r="N235" s="54"/>
      <c r="O235" s="54"/>
      <c r="P235" s="54"/>
      <c r="Q235" s="175"/>
      <c r="R235" s="175"/>
      <c r="S235" s="30"/>
      <c r="T235" s="30"/>
      <c r="U235" s="42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64"/>
      <c r="AG235" s="172"/>
      <c r="AH235" s="45"/>
      <c r="AI235" s="54"/>
      <c r="AJ235" s="174"/>
      <c r="AK235" s="174"/>
      <c r="AL235" s="174"/>
      <c r="AM235" s="173"/>
      <c r="AN235" s="81">
        <f>ROUND(Q236,0)</f>
        <v>466</v>
      </c>
      <c r="AO235" s="10"/>
    </row>
    <row r="236" spans="1:41" ht="14.1" x14ac:dyDescent="0.3">
      <c r="A236" s="7">
        <v>71</v>
      </c>
      <c r="B236" s="9">
        <v>1282</v>
      </c>
      <c r="C236" s="6" t="s">
        <v>1459</v>
      </c>
      <c r="D236" s="106"/>
      <c r="E236" s="107"/>
      <c r="F236" s="108"/>
      <c r="G236" s="39"/>
      <c r="H236" s="1"/>
      <c r="I236" s="1"/>
      <c r="J236" s="119"/>
      <c r="K236" s="1"/>
      <c r="L236" s="119"/>
      <c r="M236" s="119"/>
      <c r="N236" s="119"/>
      <c r="O236" s="119"/>
      <c r="P236" s="119"/>
      <c r="Q236" s="201">
        <v>466</v>
      </c>
      <c r="R236" s="201"/>
      <c r="S236" s="1" t="s">
        <v>853</v>
      </c>
      <c r="T236" s="38"/>
      <c r="U236" s="39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71"/>
      <c r="AG236" s="202" t="s">
        <v>1387</v>
      </c>
      <c r="AH236" s="140" t="s">
        <v>1220</v>
      </c>
      <c r="AI236" s="44" t="s">
        <v>1217</v>
      </c>
      <c r="AJ236" s="135">
        <v>0.7</v>
      </c>
      <c r="AK236" s="135"/>
      <c r="AL236" s="135"/>
      <c r="AM236" s="137"/>
      <c r="AN236" s="81">
        <f>ROUND(Q236*AJ236,0)</f>
        <v>326</v>
      </c>
      <c r="AO236" s="10"/>
    </row>
    <row r="237" spans="1:41" ht="14.1" x14ac:dyDescent="0.3">
      <c r="A237" s="7">
        <v>71</v>
      </c>
      <c r="B237" s="9">
        <v>2321</v>
      </c>
      <c r="C237" s="6" t="s">
        <v>1458</v>
      </c>
      <c r="D237" s="106"/>
      <c r="E237" s="107"/>
      <c r="F237" s="108"/>
      <c r="G237" s="39"/>
      <c r="H237" s="1"/>
      <c r="I237" s="1"/>
      <c r="J237" s="1"/>
      <c r="K237" s="119"/>
      <c r="L237" s="119"/>
      <c r="M237" s="1"/>
      <c r="N237" s="1"/>
      <c r="O237" s="1"/>
      <c r="P237" s="1"/>
      <c r="Q237" s="171"/>
      <c r="R237" s="171"/>
      <c r="S237" s="1"/>
      <c r="T237" s="1"/>
      <c r="U237" s="59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71"/>
      <c r="AG237" s="203"/>
      <c r="AH237" s="40" t="s">
        <v>1219</v>
      </c>
      <c r="AI237" s="46" t="s">
        <v>1217</v>
      </c>
      <c r="AJ237" s="128">
        <v>0.5</v>
      </c>
      <c r="AK237" s="128"/>
      <c r="AL237" s="135"/>
      <c r="AM237" s="131"/>
      <c r="AN237" s="81">
        <f>ROUND(Q236*AJ237,0)</f>
        <v>233</v>
      </c>
      <c r="AO237" s="10"/>
    </row>
    <row r="238" spans="1:41" ht="14.1" x14ac:dyDescent="0.3">
      <c r="A238" s="7">
        <v>71</v>
      </c>
      <c r="B238" s="9">
        <v>2322</v>
      </c>
      <c r="C238" s="6" t="s">
        <v>1457</v>
      </c>
      <c r="D238" s="106"/>
      <c r="E238" s="107"/>
      <c r="F238" s="108"/>
      <c r="G238" s="39"/>
      <c r="H238" s="1"/>
      <c r="I238" s="1"/>
      <c r="J238" s="1"/>
      <c r="K238" s="119"/>
      <c r="L238" s="119"/>
      <c r="M238" s="1"/>
      <c r="N238" s="1"/>
      <c r="O238" s="1"/>
      <c r="P238" s="1"/>
      <c r="Q238" s="171"/>
      <c r="R238" s="171"/>
      <c r="S238" s="1"/>
      <c r="T238" s="1"/>
      <c r="U238" s="59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71"/>
      <c r="AG238" s="172"/>
      <c r="AH238" s="45"/>
      <c r="AI238" s="54"/>
      <c r="AJ238" s="54"/>
      <c r="AK238" s="204" t="s">
        <v>1218</v>
      </c>
      <c r="AL238" s="44">
        <v>5</v>
      </c>
      <c r="AM238" s="161" t="s">
        <v>1385</v>
      </c>
      <c r="AN238" s="81">
        <f>ROUND(Q236,0)-AL238</f>
        <v>461</v>
      </c>
      <c r="AO238" s="10"/>
    </row>
    <row r="239" spans="1:41" ht="14.1" x14ac:dyDescent="0.3">
      <c r="A239" s="7">
        <v>71</v>
      </c>
      <c r="B239" s="9">
        <v>2323</v>
      </c>
      <c r="C239" s="6" t="s">
        <v>1456</v>
      </c>
      <c r="D239" s="106"/>
      <c r="E239" s="107"/>
      <c r="F239" s="108"/>
      <c r="G239" s="39"/>
      <c r="H239" s="1"/>
      <c r="I239" s="1"/>
      <c r="J239" s="1"/>
      <c r="K239" s="119"/>
      <c r="L239" s="119"/>
      <c r="M239" s="1"/>
      <c r="N239" s="1"/>
      <c r="O239" s="1"/>
      <c r="P239" s="1"/>
      <c r="Q239" s="171"/>
      <c r="R239" s="171"/>
      <c r="S239" s="1"/>
      <c r="T239" s="1"/>
      <c r="U239" s="59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71"/>
      <c r="AG239" s="202" t="s">
        <v>1387</v>
      </c>
      <c r="AH239" s="140" t="s">
        <v>1220</v>
      </c>
      <c r="AI239" s="44" t="s">
        <v>1217</v>
      </c>
      <c r="AJ239" s="135">
        <v>0.7</v>
      </c>
      <c r="AK239" s="205"/>
      <c r="AL239" s="134"/>
      <c r="AM239" s="138"/>
      <c r="AN239" s="81">
        <f>ROUND(Q236*AJ239,0)-AL238</f>
        <v>321</v>
      </c>
      <c r="AO239" s="10"/>
    </row>
    <row r="240" spans="1:41" ht="14.1" x14ac:dyDescent="0.3">
      <c r="A240" s="7">
        <v>71</v>
      </c>
      <c r="B240" s="9">
        <v>2324</v>
      </c>
      <c r="C240" s="6" t="s">
        <v>1455</v>
      </c>
      <c r="D240" s="106"/>
      <c r="E240" s="107"/>
      <c r="F240" s="108"/>
      <c r="G240" s="39"/>
      <c r="H240" s="1"/>
      <c r="I240" s="1"/>
      <c r="J240" s="1"/>
      <c r="K240" s="119"/>
      <c r="L240" s="119"/>
      <c r="M240" s="1"/>
      <c r="N240" s="1"/>
      <c r="O240" s="1"/>
      <c r="P240" s="1"/>
      <c r="Q240" s="171"/>
      <c r="R240" s="171"/>
      <c r="S240" s="1"/>
      <c r="T240" s="1"/>
      <c r="U240" s="59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71"/>
      <c r="AG240" s="203"/>
      <c r="AH240" s="40" t="s">
        <v>1219</v>
      </c>
      <c r="AI240" s="46" t="s">
        <v>1217</v>
      </c>
      <c r="AJ240" s="128">
        <v>0.5</v>
      </c>
      <c r="AK240" s="206"/>
      <c r="AL240" s="127"/>
      <c r="AM240" s="136"/>
      <c r="AN240" s="81">
        <f>ROUND(Q236*AJ240,0)-AL238</f>
        <v>228</v>
      </c>
      <c r="AO240" s="10"/>
    </row>
    <row r="241" spans="1:41" ht="14.1" x14ac:dyDescent="0.3">
      <c r="A241" s="7">
        <v>71</v>
      </c>
      <c r="B241" s="9">
        <v>1283</v>
      </c>
      <c r="C241" s="6" t="s">
        <v>1454</v>
      </c>
      <c r="D241" s="106"/>
      <c r="E241" s="107"/>
      <c r="F241" s="108"/>
      <c r="G241" s="39"/>
      <c r="H241" s="1"/>
      <c r="I241" s="1"/>
      <c r="J241" s="119"/>
      <c r="K241" s="1"/>
      <c r="L241" s="119"/>
      <c r="M241" s="119"/>
      <c r="N241" s="119"/>
      <c r="O241" s="119"/>
      <c r="P241" s="119"/>
      <c r="Q241" s="171"/>
      <c r="R241" s="171"/>
      <c r="S241" s="1"/>
      <c r="T241" s="38"/>
      <c r="U241" s="140" t="s">
        <v>1393</v>
      </c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141"/>
      <c r="AG241" s="140"/>
      <c r="AH241" s="55"/>
      <c r="AI241" s="44"/>
      <c r="AJ241" s="135"/>
      <c r="AK241" s="135"/>
      <c r="AL241" s="135"/>
      <c r="AM241" s="137"/>
      <c r="AN241" s="81">
        <f>ROUND(Q236*AD242,0)</f>
        <v>450</v>
      </c>
      <c r="AO241" s="10"/>
    </row>
    <row r="242" spans="1:41" ht="14.1" x14ac:dyDescent="0.3">
      <c r="A242" s="7">
        <v>71</v>
      </c>
      <c r="B242" s="9">
        <v>1284</v>
      </c>
      <c r="C242" s="6" t="s">
        <v>1453</v>
      </c>
      <c r="D242" s="106"/>
      <c r="E242" s="107"/>
      <c r="F242" s="108"/>
      <c r="G242" s="39"/>
      <c r="H242" s="1"/>
      <c r="I242" s="1"/>
      <c r="J242" s="119"/>
      <c r="K242" s="1"/>
      <c r="L242" s="119"/>
      <c r="M242" s="119"/>
      <c r="N242" s="119"/>
      <c r="O242" s="119"/>
      <c r="P242" s="119"/>
      <c r="Q242" s="171"/>
      <c r="R242" s="171"/>
      <c r="S242" s="1"/>
      <c r="T242" s="38"/>
      <c r="U242" s="61" t="s">
        <v>1391</v>
      </c>
      <c r="V242" s="51"/>
      <c r="W242" s="51"/>
      <c r="X242" s="51"/>
      <c r="Y242" s="51"/>
      <c r="Z242" s="51"/>
      <c r="AA242" s="51"/>
      <c r="AB242" s="51"/>
      <c r="AC242" s="122" t="s">
        <v>1217</v>
      </c>
      <c r="AD242" s="207">
        <v>0.96499999999999997</v>
      </c>
      <c r="AE242" s="207"/>
      <c r="AF242" s="71"/>
      <c r="AG242" s="202" t="s">
        <v>1387</v>
      </c>
      <c r="AH242" s="140" t="s">
        <v>1220</v>
      </c>
      <c r="AI242" s="44" t="s">
        <v>1217</v>
      </c>
      <c r="AJ242" s="135">
        <v>0.7</v>
      </c>
      <c r="AK242" s="135"/>
      <c r="AL242" s="135"/>
      <c r="AM242" s="137"/>
      <c r="AN242" s="81">
        <f>ROUND(ROUND(Q236*AD242,0)*AJ242,0)</f>
        <v>315</v>
      </c>
      <c r="AO242" s="10"/>
    </row>
    <row r="243" spans="1:41" ht="14.1" x14ac:dyDescent="0.3">
      <c r="A243" s="7">
        <v>71</v>
      </c>
      <c r="B243" s="9">
        <v>2325</v>
      </c>
      <c r="C243" s="6" t="s">
        <v>1452</v>
      </c>
      <c r="D243" s="106"/>
      <c r="E243" s="107"/>
      <c r="F243" s="108"/>
      <c r="G243" s="39"/>
      <c r="H243" s="1"/>
      <c r="I243" s="1"/>
      <c r="J243" s="1"/>
      <c r="K243" s="119"/>
      <c r="L243" s="119"/>
      <c r="M243" s="1"/>
      <c r="N243" s="1"/>
      <c r="O243" s="1"/>
      <c r="P243" s="1"/>
      <c r="Q243" s="171"/>
      <c r="R243" s="171"/>
      <c r="S243" s="1"/>
      <c r="T243" s="1"/>
      <c r="U243" s="59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71"/>
      <c r="AG243" s="203"/>
      <c r="AH243" s="40" t="s">
        <v>1219</v>
      </c>
      <c r="AI243" s="46" t="s">
        <v>1217</v>
      </c>
      <c r="AJ243" s="128">
        <v>0.5</v>
      </c>
      <c r="AK243" s="128"/>
      <c r="AL243" s="135"/>
      <c r="AM243" s="131"/>
      <c r="AN243" s="81">
        <f>ROUND(ROUND(Q236*AD242,0)*AJ243,0)</f>
        <v>225</v>
      </c>
      <c r="AO243" s="10"/>
    </row>
    <row r="244" spans="1:41" ht="14.1" x14ac:dyDescent="0.3">
      <c r="A244" s="7">
        <v>71</v>
      </c>
      <c r="B244" s="9">
        <v>2326</v>
      </c>
      <c r="C244" s="6" t="s">
        <v>1451</v>
      </c>
      <c r="D244" s="106"/>
      <c r="E244" s="107"/>
      <c r="F244" s="108"/>
      <c r="G244" s="39"/>
      <c r="H244" s="1"/>
      <c r="I244" s="1"/>
      <c r="J244" s="1"/>
      <c r="K244" s="119"/>
      <c r="L244" s="119"/>
      <c r="M244" s="1"/>
      <c r="N244" s="1"/>
      <c r="O244" s="1"/>
      <c r="P244" s="1"/>
      <c r="Q244" s="171"/>
      <c r="R244" s="171"/>
      <c r="S244" s="1"/>
      <c r="T244" s="1"/>
      <c r="U244" s="59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1"/>
      <c r="AG244" s="172"/>
      <c r="AH244" s="45"/>
      <c r="AI244" s="54"/>
      <c r="AJ244" s="54"/>
      <c r="AK244" s="204" t="s">
        <v>1218</v>
      </c>
      <c r="AL244" s="44">
        <v>5</v>
      </c>
      <c r="AM244" s="161" t="s">
        <v>1385</v>
      </c>
      <c r="AN244" s="81">
        <f>ROUND(Q236*AD242,0)-AL244</f>
        <v>445</v>
      </c>
      <c r="AO244" s="10"/>
    </row>
    <row r="245" spans="1:41" ht="14.1" x14ac:dyDescent="0.3">
      <c r="A245" s="7">
        <v>71</v>
      </c>
      <c r="B245" s="9">
        <v>2327</v>
      </c>
      <c r="C245" s="6" t="s">
        <v>1450</v>
      </c>
      <c r="D245" s="106"/>
      <c r="E245" s="107"/>
      <c r="F245" s="108"/>
      <c r="G245" s="39"/>
      <c r="H245" s="1"/>
      <c r="I245" s="1"/>
      <c r="J245" s="1"/>
      <c r="K245" s="119"/>
      <c r="L245" s="119"/>
      <c r="M245" s="1"/>
      <c r="N245" s="1"/>
      <c r="O245" s="1"/>
      <c r="P245" s="1"/>
      <c r="Q245" s="171"/>
      <c r="R245" s="171"/>
      <c r="S245" s="1"/>
      <c r="T245" s="1"/>
      <c r="U245" s="59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71"/>
      <c r="AG245" s="202" t="s">
        <v>1387</v>
      </c>
      <c r="AH245" s="140" t="s">
        <v>1220</v>
      </c>
      <c r="AI245" s="44" t="s">
        <v>1217</v>
      </c>
      <c r="AJ245" s="135">
        <v>0.7</v>
      </c>
      <c r="AK245" s="205"/>
      <c r="AL245" s="134"/>
      <c r="AM245" s="138"/>
      <c r="AN245" s="81">
        <f>ROUND(ROUND(Q236*AD242,0)*AJ245,0)-AL244</f>
        <v>310</v>
      </c>
      <c r="AO245" s="10"/>
    </row>
    <row r="246" spans="1:41" ht="14.1" x14ac:dyDescent="0.3">
      <c r="A246" s="7">
        <v>71</v>
      </c>
      <c r="B246" s="9">
        <v>2328</v>
      </c>
      <c r="C246" s="6" t="s">
        <v>1449</v>
      </c>
      <c r="D246" s="106"/>
      <c r="E246" s="107"/>
      <c r="F246" s="108"/>
      <c r="G246" s="37"/>
      <c r="H246" s="4"/>
      <c r="I246" s="4"/>
      <c r="J246" s="4"/>
      <c r="K246" s="65"/>
      <c r="L246" s="65"/>
      <c r="M246" s="4"/>
      <c r="N246" s="4"/>
      <c r="O246" s="4"/>
      <c r="P246" s="4"/>
      <c r="Q246" s="170"/>
      <c r="R246" s="170"/>
      <c r="S246" s="4"/>
      <c r="T246" s="4"/>
      <c r="U246" s="67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139"/>
      <c r="AG246" s="203"/>
      <c r="AH246" s="40" t="s">
        <v>1219</v>
      </c>
      <c r="AI246" s="46" t="s">
        <v>1217</v>
      </c>
      <c r="AJ246" s="128">
        <v>0.5</v>
      </c>
      <c r="AK246" s="206"/>
      <c r="AL246" s="127"/>
      <c r="AM246" s="136"/>
      <c r="AN246" s="81">
        <f>ROUND(ROUND(Q236*AD242,0)*AJ246,0)-AL244</f>
        <v>220</v>
      </c>
      <c r="AO246" s="10"/>
    </row>
    <row r="247" spans="1:41" ht="14.1" x14ac:dyDescent="0.3">
      <c r="A247" s="7">
        <v>71</v>
      </c>
      <c r="B247" s="9">
        <v>1291</v>
      </c>
      <c r="C247" s="6" t="s">
        <v>1448</v>
      </c>
      <c r="D247" s="106"/>
      <c r="E247" s="107"/>
      <c r="F247" s="108"/>
      <c r="G247" s="42" t="s">
        <v>1230</v>
      </c>
      <c r="H247" s="30"/>
      <c r="I247" s="30"/>
      <c r="J247" s="54"/>
      <c r="K247" s="30"/>
      <c r="L247" s="54"/>
      <c r="M247" s="54"/>
      <c r="N247" s="54"/>
      <c r="O247" s="54"/>
      <c r="P247" s="54"/>
      <c r="Q247" s="175"/>
      <c r="R247" s="175"/>
      <c r="S247" s="30"/>
      <c r="T247" s="30"/>
      <c r="U247" s="42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64"/>
      <c r="AG247" s="172"/>
      <c r="AH247" s="45"/>
      <c r="AI247" s="54"/>
      <c r="AJ247" s="174"/>
      <c r="AK247" s="174"/>
      <c r="AL247" s="174"/>
      <c r="AM247" s="173"/>
      <c r="AN247" s="81">
        <f>ROUND(Q248,0)</f>
        <v>462</v>
      </c>
      <c r="AO247" s="10"/>
    </row>
    <row r="248" spans="1:41" ht="14.1" x14ac:dyDescent="0.3">
      <c r="A248" s="7">
        <v>71</v>
      </c>
      <c r="B248" s="9">
        <v>1292</v>
      </c>
      <c r="C248" s="6" t="s">
        <v>1447</v>
      </c>
      <c r="D248" s="106"/>
      <c r="E248" s="107"/>
      <c r="F248" s="108"/>
      <c r="G248" s="39"/>
      <c r="H248" s="1"/>
      <c r="I248" s="1"/>
      <c r="J248" s="119"/>
      <c r="K248" s="1"/>
      <c r="L248" s="119"/>
      <c r="M248" s="119"/>
      <c r="N248" s="119"/>
      <c r="O248" s="119"/>
      <c r="P248" s="119"/>
      <c r="Q248" s="201">
        <v>462</v>
      </c>
      <c r="R248" s="201"/>
      <c r="S248" s="1" t="s">
        <v>853</v>
      </c>
      <c r="T248" s="38"/>
      <c r="U248" s="39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71"/>
      <c r="AG248" s="202" t="s">
        <v>1387</v>
      </c>
      <c r="AH248" s="140" t="s">
        <v>1220</v>
      </c>
      <c r="AI248" s="44" t="s">
        <v>1217</v>
      </c>
      <c r="AJ248" s="135">
        <v>0.7</v>
      </c>
      <c r="AK248" s="135"/>
      <c r="AL248" s="135"/>
      <c r="AM248" s="137"/>
      <c r="AN248" s="81">
        <f>ROUND(Q248*AJ248,0)</f>
        <v>323</v>
      </c>
      <c r="AO248" s="10"/>
    </row>
    <row r="249" spans="1:41" ht="14.1" x14ac:dyDescent="0.3">
      <c r="A249" s="7">
        <v>71</v>
      </c>
      <c r="B249" s="9">
        <v>2331</v>
      </c>
      <c r="C249" s="6" t="s">
        <v>1446</v>
      </c>
      <c r="D249" s="106"/>
      <c r="E249" s="107"/>
      <c r="F249" s="108"/>
      <c r="G249" s="39"/>
      <c r="H249" s="1"/>
      <c r="I249" s="1"/>
      <c r="J249" s="1"/>
      <c r="K249" s="119"/>
      <c r="L249" s="119"/>
      <c r="M249" s="1"/>
      <c r="N249" s="1"/>
      <c r="O249" s="1"/>
      <c r="P249" s="1"/>
      <c r="Q249" s="171"/>
      <c r="R249" s="171"/>
      <c r="S249" s="1"/>
      <c r="T249" s="1"/>
      <c r="U249" s="59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71"/>
      <c r="AG249" s="203"/>
      <c r="AH249" s="40" t="s">
        <v>1219</v>
      </c>
      <c r="AI249" s="46" t="s">
        <v>1217</v>
      </c>
      <c r="AJ249" s="128">
        <v>0.5</v>
      </c>
      <c r="AK249" s="128"/>
      <c r="AL249" s="135"/>
      <c r="AM249" s="131"/>
      <c r="AN249" s="81">
        <f>ROUND(Q248*AJ249,0)</f>
        <v>231</v>
      </c>
      <c r="AO249" s="10"/>
    </row>
    <row r="250" spans="1:41" ht="14.1" x14ac:dyDescent="0.3">
      <c r="A250" s="7">
        <v>71</v>
      </c>
      <c r="B250" s="9">
        <v>2332</v>
      </c>
      <c r="C250" s="6" t="s">
        <v>1445</v>
      </c>
      <c r="D250" s="106"/>
      <c r="E250" s="107"/>
      <c r="F250" s="108"/>
      <c r="G250" s="39"/>
      <c r="H250" s="1"/>
      <c r="I250" s="1"/>
      <c r="J250" s="1"/>
      <c r="K250" s="119"/>
      <c r="L250" s="119"/>
      <c r="M250" s="1"/>
      <c r="N250" s="1"/>
      <c r="O250" s="1"/>
      <c r="P250" s="1"/>
      <c r="Q250" s="171"/>
      <c r="R250" s="171"/>
      <c r="S250" s="1"/>
      <c r="T250" s="1"/>
      <c r="U250" s="59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71"/>
      <c r="AG250" s="172"/>
      <c r="AH250" s="45"/>
      <c r="AI250" s="54"/>
      <c r="AJ250" s="54"/>
      <c r="AK250" s="204" t="s">
        <v>1218</v>
      </c>
      <c r="AL250" s="44">
        <v>5</v>
      </c>
      <c r="AM250" s="161" t="s">
        <v>1385</v>
      </c>
      <c r="AN250" s="81">
        <f>ROUND(Q248,0)-AL250</f>
        <v>457</v>
      </c>
      <c r="AO250" s="10"/>
    </row>
    <row r="251" spans="1:41" ht="14.1" x14ac:dyDescent="0.3">
      <c r="A251" s="7">
        <v>71</v>
      </c>
      <c r="B251" s="9">
        <v>2333</v>
      </c>
      <c r="C251" s="6" t="s">
        <v>1444</v>
      </c>
      <c r="D251" s="106"/>
      <c r="E251" s="107"/>
      <c r="F251" s="108"/>
      <c r="G251" s="39"/>
      <c r="H251" s="1"/>
      <c r="I251" s="1"/>
      <c r="J251" s="1"/>
      <c r="K251" s="119"/>
      <c r="L251" s="119"/>
      <c r="M251" s="1"/>
      <c r="N251" s="1"/>
      <c r="O251" s="1"/>
      <c r="P251" s="1"/>
      <c r="Q251" s="171"/>
      <c r="R251" s="171"/>
      <c r="S251" s="1"/>
      <c r="T251" s="1"/>
      <c r="U251" s="59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71"/>
      <c r="AG251" s="202" t="s">
        <v>1387</v>
      </c>
      <c r="AH251" s="140" t="s">
        <v>1220</v>
      </c>
      <c r="AI251" s="44" t="s">
        <v>1217</v>
      </c>
      <c r="AJ251" s="135">
        <v>0.7</v>
      </c>
      <c r="AK251" s="205"/>
      <c r="AL251" s="134"/>
      <c r="AM251" s="138"/>
      <c r="AN251" s="81">
        <f>ROUND(Q248*AJ251,0)-AL250</f>
        <v>318</v>
      </c>
      <c r="AO251" s="10"/>
    </row>
    <row r="252" spans="1:41" ht="14.1" x14ac:dyDescent="0.3">
      <c r="A252" s="7">
        <v>71</v>
      </c>
      <c r="B252" s="9">
        <v>2334</v>
      </c>
      <c r="C252" s="6" t="s">
        <v>1443</v>
      </c>
      <c r="D252" s="106"/>
      <c r="E252" s="107"/>
      <c r="F252" s="108"/>
      <c r="G252" s="39"/>
      <c r="H252" s="1"/>
      <c r="I252" s="1"/>
      <c r="J252" s="1"/>
      <c r="K252" s="119"/>
      <c r="L252" s="119"/>
      <c r="M252" s="1"/>
      <c r="N252" s="1"/>
      <c r="O252" s="1"/>
      <c r="P252" s="1"/>
      <c r="Q252" s="171"/>
      <c r="R252" s="171"/>
      <c r="S252" s="1"/>
      <c r="T252" s="1"/>
      <c r="U252" s="67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139"/>
      <c r="AG252" s="203"/>
      <c r="AH252" s="40" t="s">
        <v>1219</v>
      </c>
      <c r="AI252" s="46" t="s">
        <v>1217</v>
      </c>
      <c r="AJ252" s="128">
        <v>0.5</v>
      </c>
      <c r="AK252" s="206"/>
      <c r="AL252" s="127"/>
      <c r="AM252" s="136"/>
      <c r="AN252" s="81">
        <f>ROUND(Q248*AJ252,0)-AL250</f>
        <v>226</v>
      </c>
      <c r="AO252" s="10"/>
    </row>
    <row r="253" spans="1:41" ht="14.1" x14ac:dyDescent="0.3">
      <c r="A253" s="7">
        <v>71</v>
      </c>
      <c r="B253" s="9">
        <v>1293</v>
      </c>
      <c r="C253" s="6" t="s">
        <v>1442</v>
      </c>
      <c r="D253" s="106"/>
      <c r="E253" s="107"/>
      <c r="F253" s="108"/>
      <c r="G253" s="39"/>
      <c r="H253" s="1"/>
      <c r="I253" s="1"/>
      <c r="J253" s="119"/>
      <c r="K253" s="1"/>
      <c r="L253" s="119"/>
      <c r="M253" s="119"/>
      <c r="N253" s="119"/>
      <c r="O253" s="119"/>
      <c r="P253" s="119"/>
      <c r="Q253" s="171"/>
      <c r="R253" s="171"/>
      <c r="S253" s="1"/>
      <c r="T253" s="38"/>
      <c r="U253" s="61" t="s">
        <v>1393</v>
      </c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71"/>
      <c r="AG253" s="140"/>
      <c r="AH253" s="55"/>
      <c r="AI253" s="44"/>
      <c r="AJ253" s="135"/>
      <c r="AK253" s="135"/>
      <c r="AL253" s="135"/>
      <c r="AM253" s="137"/>
      <c r="AN253" s="81">
        <f>ROUND(Q248*AD254,0)</f>
        <v>446</v>
      </c>
      <c r="AO253" s="10"/>
    </row>
    <row r="254" spans="1:41" ht="14.1" x14ac:dyDescent="0.3">
      <c r="A254" s="7">
        <v>71</v>
      </c>
      <c r="B254" s="9">
        <v>1294</v>
      </c>
      <c r="C254" s="6" t="s">
        <v>1441</v>
      </c>
      <c r="D254" s="106"/>
      <c r="E254" s="107"/>
      <c r="F254" s="108"/>
      <c r="G254" s="39"/>
      <c r="H254" s="1"/>
      <c r="I254" s="1"/>
      <c r="J254" s="119"/>
      <c r="K254" s="1"/>
      <c r="L254" s="119"/>
      <c r="M254" s="119"/>
      <c r="N254" s="119"/>
      <c r="O254" s="119"/>
      <c r="P254" s="119"/>
      <c r="Q254" s="171"/>
      <c r="R254" s="171"/>
      <c r="S254" s="1"/>
      <c r="T254" s="38"/>
      <c r="U254" s="61" t="s">
        <v>1391</v>
      </c>
      <c r="V254" s="51"/>
      <c r="W254" s="51"/>
      <c r="X254" s="51"/>
      <c r="Y254" s="51"/>
      <c r="Z254" s="51"/>
      <c r="AA254" s="51"/>
      <c r="AB254" s="51"/>
      <c r="AC254" s="122" t="s">
        <v>1217</v>
      </c>
      <c r="AD254" s="207">
        <v>0.96499999999999997</v>
      </c>
      <c r="AE254" s="207"/>
      <c r="AF254" s="71"/>
      <c r="AG254" s="202" t="s">
        <v>1387</v>
      </c>
      <c r="AH254" s="140" t="s">
        <v>1220</v>
      </c>
      <c r="AI254" s="44" t="s">
        <v>1217</v>
      </c>
      <c r="AJ254" s="135">
        <v>0.7</v>
      </c>
      <c r="AK254" s="135"/>
      <c r="AL254" s="135"/>
      <c r="AM254" s="137"/>
      <c r="AN254" s="81">
        <f>ROUND(ROUND(Q248*AD254,0)*AJ254,0)</f>
        <v>312</v>
      </c>
      <c r="AO254" s="10"/>
    </row>
    <row r="255" spans="1:41" ht="14.1" x14ac:dyDescent="0.3">
      <c r="A255" s="7">
        <v>71</v>
      </c>
      <c r="B255" s="9">
        <v>2335</v>
      </c>
      <c r="C255" s="6" t="s">
        <v>1440</v>
      </c>
      <c r="D255" s="106"/>
      <c r="E255" s="107"/>
      <c r="F255" s="108"/>
      <c r="G255" s="39"/>
      <c r="H255" s="1"/>
      <c r="I255" s="1"/>
      <c r="J255" s="1"/>
      <c r="K255" s="119"/>
      <c r="L255" s="119"/>
      <c r="M255" s="1"/>
      <c r="N255" s="1"/>
      <c r="O255" s="1"/>
      <c r="P255" s="1"/>
      <c r="Q255" s="171"/>
      <c r="R255" s="171"/>
      <c r="S255" s="1"/>
      <c r="T255" s="1"/>
      <c r="U255" s="59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71"/>
      <c r="AG255" s="203"/>
      <c r="AH255" s="40" t="s">
        <v>1219</v>
      </c>
      <c r="AI255" s="46" t="s">
        <v>1217</v>
      </c>
      <c r="AJ255" s="128">
        <v>0.5</v>
      </c>
      <c r="AK255" s="128"/>
      <c r="AL255" s="135"/>
      <c r="AM255" s="131"/>
      <c r="AN255" s="81">
        <f>ROUND(ROUND(Q248*AD254,0)*AJ255,0)</f>
        <v>223</v>
      </c>
      <c r="AO255" s="10"/>
    </row>
    <row r="256" spans="1:41" ht="14.1" x14ac:dyDescent="0.3">
      <c r="A256" s="7">
        <v>71</v>
      </c>
      <c r="B256" s="9">
        <v>2336</v>
      </c>
      <c r="C256" s="6" t="s">
        <v>1439</v>
      </c>
      <c r="D256" s="106"/>
      <c r="E256" s="107"/>
      <c r="F256" s="108"/>
      <c r="G256" s="39"/>
      <c r="H256" s="1"/>
      <c r="I256" s="1"/>
      <c r="J256" s="1"/>
      <c r="K256" s="119"/>
      <c r="L256" s="119"/>
      <c r="M256" s="1"/>
      <c r="N256" s="1"/>
      <c r="O256" s="1"/>
      <c r="P256" s="1"/>
      <c r="Q256" s="171"/>
      <c r="R256" s="171"/>
      <c r="S256" s="1"/>
      <c r="T256" s="1"/>
      <c r="U256" s="59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71"/>
      <c r="AG256" s="172"/>
      <c r="AH256" s="45"/>
      <c r="AI256" s="54"/>
      <c r="AJ256" s="54"/>
      <c r="AK256" s="204" t="s">
        <v>1218</v>
      </c>
      <c r="AL256" s="44">
        <v>5</v>
      </c>
      <c r="AM256" s="161" t="s">
        <v>1385</v>
      </c>
      <c r="AN256" s="81">
        <f>ROUND(Q248*AD254,0)-AL256</f>
        <v>441</v>
      </c>
      <c r="AO256" s="10"/>
    </row>
    <row r="257" spans="1:41" ht="14.1" x14ac:dyDescent="0.3">
      <c r="A257" s="7">
        <v>71</v>
      </c>
      <c r="B257" s="9">
        <v>2337</v>
      </c>
      <c r="C257" s="6" t="s">
        <v>1438</v>
      </c>
      <c r="D257" s="106"/>
      <c r="E257" s="107"/>
      <c r="F257" s="108"/>
      <c r="G257" s="39"/>
      <c r="H257" s="1"/>
      <c r="I257" s="1"/>
      <c r="J257" s="1"/>
      <c r="K257" s="119"/>
      <c r="L257" s="119"/>
      <c r="M257" s="1"/>
      <c r="N257" s="1"/>
      <c r="O257" s="1"/>
      <c r="P257" s="1"/>
      <c r="Q257" s="171"/>
      <c r="R257" s="171"/>
      <c r="S257" s="1"/>
      <c r="T257" s="1"/>
      <c r="U257" s="59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71"/>
      <c r="AG257" s="202" t="s">
        <v>1387</v>
      </c>
      <c r="AH257" s="140" t="s">
        <v>1220</v>
      </c>
      <c r="AI257" s="44" t="s">
        <v>1217</v>
      </c>
      <c r="AJ257" s="135">
        <v>0.7</v>
      </c>
      <c r="AK257" s="205"/>
      <c r="AL257" s="134"/>
      <c r="AM257" s="138"/>
      <c r="AN257" s="81">
        <f>ROUND(ROUND(Q248*AD254,0)*AJ257,0)-AL256</f>
        <v>307</v>
      </c>
      <c r="AO257" s="10"/>
    </row>
    <row r="258" spans="1:41" ht="14.1" x14ac:dyDescent="0.3">
      <c r="A258" s="7">
        <v>71</v>
      </c>
      <c r="B258" s="9">
        <v>2338</v>
      </c>
      <c r="C258" s="6" t="s">
        <v>1437</v>
      </c>
      <c r="D258" s="106"/>
      <c r="E258" s="107"/>
      <c r="F258" s="108"/>
      <c r="G258" s="39"/>
      <c r="H258" s="1"/>
      <c r="I258" s="1"/>
      <c r="J258" s="1"/>
      <c r="K258" s="119"/>
      <c r="L258" s="119"/>
      <c r="M258" s="1"/>
      <c r="N258" s="1"/>
      <c r="O258" s="1"/>
      <c r="P258" s="1"/>
      <c r="Q258" s="171"/>
      <c r="R258" s="171"/>
      <c r="S258" s="1"/>
      <c r="T258" s="1"/>
      <c r="U258" s="59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71"/>
      <c r="AG258" s="203"/>
      <c r="AH258" s="40" t="s">
        <v>1219</v>
      </c>
      <c r="AI258" s="46" t="s">
        <v>1217</v>
      </c>
      <c r="AJ258" s="128">
        <v>0.5</v>
      </c>
      <c r="AK258" s="206"/>
      <c r="AL258" s="127"/>
      <c r="AM258" s="136"/>
      <c r="AN258" s="81">
        <f>ROUND(ROUND(Q248*AD254,0)*AJ258,0)-AL256</f>
        <v>218</v>
      </c>
      <c r="AO258" s="10"/>
    </row>
    <row r="259" spans="1:41" ht="14.25" customHeight="1" x14ac:dyDescent="0.3">
      <c r="A259" s="7">
        <v>71</v>
      </c>
      <c r="B259" s="9">
        <v>1301</v>
      </c>
      <c r="C259" s="6" t="s">
        <v>1436</v>
      </c>
      <c r="D259" s="106"/>
      <c r="E259" s="107"/>
      <c r="F259" s="108"/>
      <c r="G259" s="42" t="s">
        <v>1229</v>
      </c>
      <c r="H259" s="30"/>
      <c r="I259" s="30"/>
      <c r="J259" s="54"/>
      <c r="K259" s="30"/>
      <c r="L259" s="54"/>
      <c r="M259" s="54"/>
      <c r="N259" s="54"/>
      <c r="O259" s="54"/>
      <c r="P259" s="54"/>
      <c r="Q259" s="175"/>
      <c r="R259" s="175"/>
      <c r="S259" s="30"/>
      <c r="T259" s="30"/>
      <c r="U259" s="42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64"/>
      <c r="AG259" s="172"/>
      <c r="AH259" s="45"/>
      <c r="AI259" s="54"/>
      <c r="AJ259" s="174"/>
      <c r="AK259" s="174"/>
      <c r="AL259" s="174"/>
      <c r="AM259" s="173"/>
      <c r="AN259" s="81">
        <f>ROUND(Q260,0)</f>
        <v>458</v>
      </c>
      <c r="AO259" s="10"/>
    </row>
    <row r="260" spans="1:41" ht="14.1" x14ac:dyDescent="0.3">
      <c r="A260" s="7">
        <v>71</v>
      </c>
      <c r="B260" s="9">
        <v>1302</v>
      </c>
      <c r="C260" s="6" t="s">
        <v>1435</v>
      </c>
      <c r="D260" s="106"/>
      <c r="E260" s="107"/>
      <c r="F260" s="108"/>
      <c r="G260" s="39"/>
      <c r="H260" s="1"/>
      <c r="I260" s="1"/>
      <c r="J260" s="119"/>
      <c r="K260" s="1"/>
      <c r="L260" s="119"/>
      <c r="M260" s="119"/>
      <c r="N260" s="119"/>
      <c r="O260" s="119"/>
      <c r="P260" s="119"/>
      <c r="Q260" s="201">
        <v>458</v>
      </c>
      <c r="R260" s="201"/>
      <c r="S260" s="1" t="s">
        <v>853</v>
      </c>
      <c r="T260" s="38"/>
      <c r="U260" s="39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71"/>
      <c r="AG260" s="202" t="s">
        <v>1387</v>
      </c>
      <c r="AH260" s="140" t="s">
        <v>1220</v>
      </c>
      <c r="AI260" s="44" t="s">
        <v>1217</v>
      </c>
      <c r="AJ260" s="135">
        <v>0.7</v>
      </c>
      <c r="AK260" s="135"/>
      <c r="AL260" s="135"/>
      <c r="AM260" s="137"/>
      <c r="AN260" s="81">
        <f>ROUND(Q260*AJ260,0)</f>
        <v>321</v>
      </c>
      <c r="AO260" s="10"/>
    </row>
    <row r="261" spans="1:41" ht="14.1" x14ac:dyDescent="0.3">
      <c r="A261" s="7">
        <v>71</v>
      </c>
      <c r="B261" s="9">
        <v>2341</v>
      </c>
      <c r="C261" s="6" t="s">
        <v>1434</v>
      </c>
      <c r="D261" s="106"/>
      <c r="E261" s="107"/>
      <c r="F261" s="108"/>
      <c r="G261" s="39"/>
      <c r="H261" s="1"/>
      <c r="I261" s="1"/>
      <c r="J261" s="1"/>
      <c r="K261" s="119"/>
      <c r="L261" s="119"/>
      <c r="M261" s="1"/>
      <c r="N261" s="1"/>
      <c r="O261" s="1"/>
      <c r="P261" s="1"/>
      <c r="Q261" s="171"/>
      <c r="R261" s="171"/>
      <c r="S261" s="1"/>
      <c r="T261" s="1"/>
      <c r="U261" s="59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71"/>
      <c r="AG261" s="203"/>
      <c r="AH261" s="40" t="s">
        <v>1219</v>
      </c>
      <c r="AI261" s="46" t="s">
        <v>1217</v>
      </c>
      <c r="AJ261" s="128">
        <v>0.5</v>
      </c>
      <c r="AK261" s="128"/>
      <c r="AL261" s="135"/>
      <c r="AM261" s="131"/>
      <c r="AN261" s="81">
        <f>ROUND(Q260*AJ261,0)</f>
        <v>229</v>
      </c>
      <c r="AO261" s="10"/>
    </row>
    <row r="262" spans="1:41" ht="14.1" x14ac:dyDescent="0.3">
      <c r="A262" s="7">
        <v>71</v>
      </c>
      <c r="B262" s="9">
        <v>2342</v>
      </c>
      <c r="C262" s="6" t="s">
        <v>1433</v>
      </c>
      <c r="D262" s="106"/>
      <c r="E262" s="107"/>
      <c r="F262" s="108"/>
      <c r="G262" s="39"/>
      <c r="H262" s="1"/>
      <c r="I262" s="1"/>
      <c r="J262" s="1"/>
      <c r="K262" s="119"/>
      <c r="L262" s="119"/>
      <c r="M262" s="1"/>
      <c r="N262" s="1"/>
      <c r="O262" s="1"/>
      <c r="P262" s="1"/>
      <c r="Q262" s="171"/>
      <c r="R262" s="171"/>
      <c r="S262" s="1"/>
      <c r="T262" s="1"/>
      <c r="U262" s="59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71"/>
      <c r="AG262" s="172"/>
      <c r="AH262" s="45"/>
      <c r="AI262" s="54"/>
      <c r="AJ262" s="54"/>
      <c r="AK262" s="204" t="s">
        <v>1218</v>
      </c>
      <c r="AL262" s="44">
        <v>5</v>
      </c>
      <c r="AM262" s="161" t="s">
        <v>1385</v>
      </c>
      <c r="AN262" s="81">
        <f>ROUND(Q260,0)-AL262</f>
        <v>453</v>
      </c>
      <c r="AO262" s="10"/>
    </row>
    <row r="263" spans="1:41" ht="14.1" x14ac:dyDescent="0.3">
      <c r="A263" s="7">
        <v>71</v>
      </c>
      <c r="B263" s="9">
        <v>2343</v>
      </c>
      <c r="C263" s="6" t="s">
        <v>1432</v>
      </c>
      <c r="D263" s="106"/>
      <c r="E263" s="107"/>
      <c r="F263" s="108"/>
      <c r="G263" s="39"/>
      <c r="H263" s="1"/>
      <c r="I263" s="1"/>
      <c r="J263" s="1"/>
      <c r="K263" s="119"/>
      <c r="L263" s="119"/>
      <c r="M263" s="1"/>
      <c r="N263" s="1"/>
      <c r="O263" s="1"/>
      <c r="P263" s="1"/>
      <c r="Q263" s="171"/>
      <c r="R263" s="171"/>
      <c r="S263" s="1"/>
      <c r="T263" s="1"/>
      <c r="U263" s="59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71"/>
      <c r="AG263" s="202" t="s">
        <v>1387</v>
      </c>
      <c r="AH263" s="140" t="s">
        <v>1220</v>
      </c>
      <c r="AI263" s="44" t="s">
        <v>1217</v>
      </c>
      <c r="AJ263" s="135">
        <v>0.7</v>
      </c>
      <c r="AK263" s="205"/>
      <c r="AL263" s="134"/>
      <c r="AM263" s="138"/>
      <c r="AN263" s="81">
        <f>ROUND(Q260*AJ263,0)-AL262</f>
        <v>316</v>
      </c>
      <c r="AO263" s="10"/>
    </row>
    <row r="264" spans="1:41" ht="14.1" x14ac:dyDescent="0.3">
      <c r="A264" s="7">
        <v>71</v>
      </c>
      <c r="B264" s="9">
        <v>2344</v>
      </c>
      <c r="C264" s="6" t="s">
        <v>1431</v>
      </c>
      <c r="D264" s="106"/>
      <c r="E264" s="107"/>
      <c r="F264" s="108"/>
      <c r="G264" s="39"/>
      <c r="H264" s="1"/>
      <c r="I264" s="1"/>
      <c r="J264" s="1"/>
      <c r="K264" s="119"/>
      <c r="L264" s="119"/>
      <c r="M264" s="1"/>
      <c r="N264" s="1"/>
      <c r="O264" s="1"/>
      <c r="P264" s="1"/>
      <c r="Q264" s="171"/>
      <c r="R264" s="171"/>
      <c r="S264" s="1"/>
      <c r="T264" s="1"/>
      <c r="U264" s="59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71"/>
      <c r="AG264" s="203"/>
      <c r="AH264" s="40" t="s">
        <v>1219</v>
      </c>
      <c r="AI264" s="46" t="s">
        <v>1217</v>
      </c>
      <c r="AJ264" s="128">
        <v>0.5</v>
      </c>
      <c r="AK264" s="206"/>
      <c r="AL264" s="127"/>
      <c r="AM264" s="136"/>
      <c r="AN264" s="81">
        <f>ROUND(Q260*AJ264,0)-AL262</f>
        <v>224</v>
      </c>
      <c r="AO264" s="10"/>
    </row>
    <row r="265" spans="1:41" ht="14.1" x14ac:dyDescent="0.3">
      <c r="A265" s="7">
        <v>71</v>
      </c>
      <c r="B265" s="9">
        <v>1303</v>
      </c>
      <c r="C265" s="6" t="s">
        <v>1430</v>
      </c>
      <c r="D265" s="106"/>
      <c r="E265" s="107"/>
      <c r="F265" s="108"/>
      <c r="G265" s="39"/>
      <c r="H265" s="1"/>
      <c r="I265" s="1"/>
      <c r="J265" s="119"/>
      <c r="K265" s="1"/>
      <c r="L265" s="119"/>
      <c r="M265" s="119"/>
      <c r="N265" s="119"/>
      <c r="O265" s="119"/>
      <c r="P265" s="119"/>
      <c r="Q265" s="171"/>
      <c r="R265" s="171"/>
      <c r="S265" s="1"/>
      <c r="T265" s="38"/>
      <c r="U265" s="140" t="s">
        <v>1393</v>
      </c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141"/>
      <c r="AG265" s="140"/>
      <c r="AH265" s="55"/>
      <c r="AI265" s="44"/>
      <c r="AJ265" s="135"/>
      <c r="AK265" s="135"/>
      <c r="AL265" s="135"/>
      <c r="AM265" s="137"/>
      <c r="AN265" s="81">
        <f>ROUND(Q260*AD266,0)</f>
        <v>442</v>
      </c>
      <c r="AO265" s="10"/>
    </row>
    <row r="266" spans="1:41" ht="14.1" x14ac:dyDescent="0.3">
      <c r="A266" s="7">
        <v>71</v>
      </c>
      <c r="B266" s="9">
        <v>1304</v>
      </c>
      <c r="C266" s="6" t="s">
        <v>1429</v>
      </c>
      <c r="D266" s="106"/>
      <c r="E266" s="107"/>
      <c r="F266" s="108"/>
      <c r="G266" s="39"/>
      <c r="H266" s="1"/>
      <c r="I266" s="1"/>
      <c r="J266" s="119"/>
      <c r="K266" s="1"/>
      <c r="L266" s="119"/>
      <c r="M266" s="119"/>
      <c r="N266" s="119"/>
      <c r="O266" s="119"/>
      <c r="P266" s="119"/>
      <c r="Q266" s="171"/>
      <c r="R266" s="171"/>
      <c r="S266" s="1"/>
      <c r="T266" s="38"/>
      <c r="U266" s="61" t="s">
        <v>1391</v>
      </c>
      <c r="V266" s="51"/>
      <c r="W266" s="51"/>
      <c r="X266" s="51"/>
      <c r="Y266" s="51"/>
      <c r="Z266" s="51"/>
      <c r="AA266" s="51"/>
      <c r="AB266" s="51"/>
      <c r="AC266" s="122" t="s">
        <v>1217</v>
      </c>
      <c r="AD266" s="207">
        <v>0.96499999999999997</v>
      </c>
      <c r="AE266" s="207"/>
      <c r="AF266" s="71"/>
      <c r="AG266" s="202" t="s">
        <v>1387</v>
      </c>
      <c r="AH266" s="140" t="s">
        <v>1220</v>
      </c>
      <c r="AI266" s="44" t="s">
        <v>1217</v>
      </c>
      <c r="AJ266" s="135">
        <v>0.7</v>
      </c>
      <c r="AK266" s="135"/>
      <c r="AL266" s="135"/>
      <c r="AM266" s="137"/>
      <c r="AN266" s="81">
        <f>ROUND(ROUND(Q260*AD266,0)*AJ266,0)</f>
        <v>309</v>
      </c>
      <c r="AO266" s="10"/>
    </row>
    <row r="267" spans="1:41" ht="14.1" x14ac:dyDescent="0.3">
      <c r="A267" s="7">
        <v>71</v>
      </c>
      <c r="B267" s="9">
        <v>2345</v>
      </c>
      <c r="C267" s="6" t="s">
        <v>1428</v>
      </c>
      <c r="D267" s="106"/>
      <c r="E267" s="107"/>
      <c r="F267" s="108"/>
      <c r="G267" s="39"/>
      <c r="H267" s="1"/>
      <c r="I267" s="1"/>
      <c r="J267" s="1"/>
      <c r="K267" s="119"/>
      <c r="L267" s="119"/>
      <c r="M267" s="1"/>
      <c r="N267" s="1"/>
      <c r="O267" s="1"/>
      <c r="P267" s="1"/>
      <c r="Q267" s="171"/>
      <c r="R267" s="171"/>
      <c r="S267" s="1"/>
      <c r="T267" s="1"/>
      <c r="U267" s="59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71"/>
      <c r="AG267" s="203"/>
      <c r="AH267" s="40" t="s">
        <v>1219</v>
      </c>
      <c r="AI267" s="46" t="s">
        <v>1217</v>
      </c>
      <c r="AJ267" s="128">
        <v>0.5</v>
      </c>
      <c r="AK267" s="128"/>
      <c r="AL267" s="135"/>
      <c r="AM267" s="131"/>
      <c r="AN267" s="81">
        <f>ROUND(ROUND(Q260*AD266,0)*AJ267,0)</f>
        <v>221</v>
      </c>
      <c r="AO267" s="10"/>
    </row>
    <row r="268" spans="1:41" ht="14.1" x14ac:dyDescent="0.3">
      <c r="A268" s="7">
        <v>71</v>
      </c>
      <c r="B268" s="9">
        <v>2346</v>
      </c>
      <c r="C268" s="6" t="s">
        <v>1427</v>
      </c>
      <c r="D268" s="106"/>
      <c r="E268" s="107"/>
      <c r="F268" s="108"/>
      <c r="G268" s="39"/>
      <c r="H268" s="1"/>
      <c r="I268" s="1"/>
      <c r="J268" s="1"/>
      <c r="K268" s="119"/>
      <c r="L268" s="119"/>
      <c r="M268" s="1"/>
      <c r="N268" s="1"/>
      <c r="O268" s="1"/>
      <c r="P268" s="1"/>
      <c r="Q268" s="171"/>
      <c r="R268" s="171"/>
      <c r="S268" s="1"/>
      <c r="T268" s="1"/>
      <c r="U268" s="59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71"/>
      <c r="AG268" s="172"/>
      <c r="AH268" s="45"/>
      <c r="AI268" s="54"/>
      <c r="AJ268" s="54"/>
      <c r="AK268" s="204" t="s">
        <v>1218</v>
      </c>
      <c r="AL268" s="44">
        <v>5</v>
      </c>
      <c r="AM268" s="161" t="s">
        <v>1385</v>
      </c>
      <c r="AN268" s="81">
        <f>ROUND(Q260*AD266,0)-AL268</f>
        <v>437</v>
      </c>
      <c r="AO268" s="10"/>
    </row>
    <row r="269" spans="1:41" ht="14.1" x14ac:dyDescent="0.3">
      <c r="A269" s="7">
        <v>71</v>
      </c>
      <c r="B269" s="9">
        <v>2347</v>
      </c>
      <c r="C269" s="6" t="s">
        <v>1426</v>
      </c>
      <c r="D269" s="106"/>
      <c r="E269" s="107"/>
      <c r="F269" s="108"/>
      <c r="G269" s="39"/>
      <c r="H269" s="1"/>
      <c r="I269" s="1"/>
      <c r="J269" s="1"/>
      <c r="K269" s="119"/>
      <c r="L269" s="119"/>
      <c r="M269" s="1"/>
      <c r="N269" s="1"/>
      <c r="O269" s="1"/>
      <c r="P269" s="1"/>
      <c r="Q269" s="171"/>
      <c r="R269" s="171"/>
      <c r="S269" s="1"/>
      <c r="T269" s="1"/>
      <c r="U269" s="59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71"/>
      <c r="AG269" s="202" t="s">
        <v>1387</v>
      </c>
      <c r="AH269" s="140" t="s">
        <v>1220</v>
      </c>
      <c r="AI269" s="44" t="s">
        <v>1217</v>
      </c>
      <c r="AJ269" s="135">
        <v>0.7</v>
      </c>
      <c r="AK269" s="205"/>
      <c r="AL269" s="134"/>
      <c r="AM269" s="138"/>
      <c r="AN269" s="81">
        <f>ROUND(ROUND(Q260*AD266,0)*AJ269,0)-AL268</f>
        <v>304</v>
      </c>
      <c r="AO269" s="10"/>
    </row>
    <row r="270" spans="1:41" ht="14.1" x14ac:dyDescent="0.3">
      <c r="A270" s="7">
        <v>71</v>
      </c>
      <c r="B270" s="9">
        <v>2348</v>
      </c>
      <c r="C270" s="6" t="s">
        <v>1425</v>
      </c>
      <c r="D270" s="106"/>
      <c r="E270" s="107"/>
      <c r="F270" s="108"/>
      <c r="G270" s="37"/>
      <c r="H270" s="4"/>
      <c r="I270" s="4"/>
      <c r="J270" s="4"/>
      <c r="K270" s="65"/>
      <c r="L270" s="65"/>
      <c r="M270" s="4"/>
      <c r="N270" s="4"/>
      <c r="O270" s="4"/>
      <c r="P270" s="4"/>
      <c r="Q270" s="170"/>
      <c r="R270" s="170"/>
      <c r="S270" s="4"/>
      <c r="T270" s="4"/>
      <c r="U270" s="67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139"/>
      <c r="AG270" s="203"/>
      <c r="AH270" s="40" t="s">
        <v>1219</v>
      </c>
      <c r="AI270" s="46" t="s">
        <v>1217</v>
      </c>
      <c r="AJ270" s="128">
        <v>0.5</v>
      </c>
      <c r="AK270" s="206"/>
      <c r="AL270" s="127"/>
      <c r="AM270" s="136"/>
      <c r="AN270" s="81">
        <f>ROUND(ROUND(Q260*AD266,0)*AJ270,0)-AL268</f>
        <v>216</v>
      </c>
      <c r="AO270" s="10"/>
    </row>
    <row r="271" spans="1:41" ht="14.1" x14ac:dyDescent="0.3">
      <c r="A271" s="7">
        <v>71</v>
      </c>
      <c r="B271" s="9">
        <v>1311</v>
      </c>
      <c r="C271" s="6" t="s">
        <v>1424</v>
      </c>
      <c r="D271" s="106"/>
      <c r="E271" s="107"/>
      <c r="F271" s="108"/>
      <c r="G271" s="39" t="s">
        <v>1228</v>
      </c>
      <c r="H271" s="1"/>
      <c r="I271" s="1"/>
      <c r="J271" s="119"/>
      <c r="K271" s="1"/>
      <c r="L271" s="119"/>
      <c r="M271" s="119"/>
      <c r="N271" s="119"/>
      <c r="O271" s="119"/>
      <c r="P271" s="119"/>
      <c r="Q271" s="171"/>
      <c r="R271" s="171"/>
      <c r="S271" s="1"/>
      <c r="T271" s="1"/>
      <c r="U271" s="39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62"/>
      <c r="AG271" s="172"/>
      <c r="AH271" s="45"/>
      <c r="AI271" s="54"/>
      <c r="AJ271" s="174"/>
      <c r="AK271" s="174"/>
      <c r="AL271" s="174"/>
      <c r="AM271" s="173"/>
      <c r="AN271" s="81">
        <f>ROUND(Q272,0)</f>
        <v>454</v>
      </c>
      <c r="AO271" s="10"/>
    </row>
    <row r="272" spans="1:41" ht="14.1" x14ac:dyDescent="0.3">
      <c r="A272" s="7">
        <v>71</v>
      </c>
      <c r="B272" s="9">
        <v>1312</v>
      </c>
      <c r="C272" s="6" t="s">
        <v>1423</v>
      </c>
      <c r="D272" s="106"/>
      <c r="E272" s="107"/>
      <c r="F272" s="108"/>
      <c r="G272" s="39"/>
      <c r="H272" s="1"/>
      <c r="I272" s="1"/>
      <c r="J272" s="119"/>
      <c r="K272" s="1"/>
      <c r="L272" s="119"/>
      <c r="M272" s="119"/>
      <c r="N272" s="119"/>
      <c r="O272" s="119"/>
      <c r="P272" s="119"/>
      <c r="Q272" s="201">
        <v>454</v>
      </c>
      <c r="R272" s="201"/>
      <c r="S272" s="1" t="s">
        <v>853</v>
      </c>
      <c r="T272" s="38"/>
      <c r="U272" s="39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71"/>
      <c r="AG272" s="202" t="s">
        <v>1387</v>
      </c>
      <c r="AH272" s="140" t="s">
        <v>1220</v>
      </c>
      <c r="AI272" s="44" t="s">
        <v>1217</v>
      </c>
      <c r="AJ272" s="135">
        <v>0.7</v>
      </c>
      <c r="AK272" s="135"/>
      <c r="AL272" s="135"/>
      <c r="AM272" s="137"/>
      <c r="AN272" s="81">
        <f>ROUND(Q272*AJ272,0)</f>
        <v>318</v>
      </c>
      <c r="AO272" s="10"/>
    </row>
    <row r="273" spans="1:41" ht="14.1" x14ac:dyDescent="0.3">
      <c r="A273" s="7">
        <v>71</v>
      </c>
      <c r="B273" s="9">
        <v>2351</v>
      </c>
      <c r="C273" s="6" t="s">
        <v>1422</v>
      </c>
      <c r="D273" s="106"/>
      <c r="E273" s="107"/>
      <c r="F273" s="108"/>
      <c r="G273" s="39"/>
      <c r="H273" s="1"/>
      <c r="I273" s="1"/>
      <c r="J273" s="1"/>
      <c r="K273" s="119"/>
      <c r="L273" s="119"/>
      <c r="M273" s="1"/>
      <c r="N273" s="1"/>
      <c r="O273" s="1"/>
      <c r="P273" s="1"/>
      <c r="Q273" s="171"/>
      <c r="R273" s="171"/>
      <c r="S273" s="1"/>
      <c r="T273" s="1"/>
      <c r="U273" s="59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1"/>
      <c r="AG273" s="203"/>
      <c r="AH273" s="40" t="s">
        <v>1219</v>
      </c>
      <c r="AI273" s="46" t="s">
        <v>1217</v>
      </c>
      <c r="AJ273" s="128">
        <v>0.5</v>
      </c>
      <c r="AK273" s="128"/>
      <c r="AL273" s="135"/>
      <c r="AM273" s="131"/>
      <c r="AN273" s="81">
        <f>ROUND(Q272*AJ273,0)</f>
        <v>227</v>
      </c>
      <c r="AO273" s="10"/>
    </row>
    <row r="274" spans="1:41" ht="14.1" x14ac:dyDescent="0.3">
      <c r="A274" s="7">
        <v>71</v>
      </c>
      <c r="B274" s="9">
        <v>2352</v>
      </c>
      <c r="C274" s="6" t="s">
        <v>1421</v>
      </c>
      <c r="D274" s="106"/>
      <c r="E274" s="107"/>
      <c r="F274" s="108"/>
      <c r="G274" s="39"/>
      <c r="H274" s="1"/>
      <c r="I274" s="1"/>
      <c r="J274" s="1"/>
      <c r="K274" s="119"/>
      <c r="L274" s="119"/>
      <c r="M274" s="1"/>
      <c r="N274" s="1"/>
      <c r="O274" s="1"/>
      <c r="P274" s="1"/>
      <c r="Q274" s="171"/>
      <c r="R274" s="171"/>
      <c r="S274" s="1"/>
      <c r="T274" s="1"/>
      <c r="U274" s="59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71"/>
      <c r="AG274" s="172"/>
      <c r="AH274" s="45"/>
      <c r="AI274" s="54"/>
      <c r="AJ274" s="54"/>
      <c r="AK274" s="204" t="s">
        <v>1218</v>
      </c>
      <c r="AL274" s="44">
        <v>5</v>
      </c>
      <c r="AM274" s="161" t="s">
        <v>1385</v>
      </c>
      <c r="AN274" s="81">
        <f>ROUND(Q272,0)-AL274</f>
        <v>449</v>
      </c>
      <c r="AO274" s="10"/>
    </row>
    <row r="275" spans="1:41" ht="14.1" x14ac:dyDescent="0.3">
      <c r="A275" s="7">
        <v>71</v>
      </c>
      <c r="B275" s="9">
        <v>2353</v>
      </c>
      <c r="C275" s="6" t="s">
        <v>1420</v>
      </c>
      <c r="D275" s="106"/>
      <c r="E275" s="107"/>
      <c r="F275" s="108"/>
      <c r="G275" s="39"/>
      <c r="H275" s="1"/>
      <c r="I275" s="1"/>
      <c r="J275" s="1"/>
      <c r="K275" s="119"/>
      <c r="L275" s="119"/>
      <c r="M275" s="1"/>
      <c r="N275" s="1"/>
      <c r="O275" s="1"/>
      <c r="P275" s="1"/>
      <c r="Q275" s="171"/>
      <c r="R275" s="171"/>
      <c r="S275" s="1"/>
      <c r="T275" s="1"/>
      <c r="U275" s="59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71"/>
      <c r="AG275" s="202" t="s">
        <v>1387</v>
      </c>
      <c r="AH275" s="140" t="s">
        <v>1220</v>
      </c>
      <c r="AI275" s="44" t="s">
        <v>1217</v>
      </c>
      <c r="AJ275" s="135">
        <v>0.7</v>
      </c>
      <c r="AK275" s="205"/>
      <c r="AL275" s="134"/>
      <c r="AM275" s="138"/>
      <c r="AN275" s="81">
        <f>ROUND(Q272*AJ275,0)-AL274</f>
        <v>313</v>
      </c>
      <c r="AO275" s="10"/>
    </row>
    <row r="276" spans="1:41" ht="14.1" x14ac:dyDescent="0.3">
      <c r="A276" s="7">
        <v>71</v>
      </c>
      <c r="B276" s="9">
        <v>2354</v>
      </c>
      <c r="C276" s="6" t="s">
        <v>1419</v>
      </c>
      <c r="D276" s="106"/>
      <c r="E276" s="107"/>
      <c r="F276" s="108"/>
      <c r="G276" s="39"/>
      <c r="H276" s="1"/>
      <c r="I276" s="1"/>
      <c r="J276" s="1"/>
      <c r="K276" s="119"/>
      <c r="L276" s="119"/>
      <c r="M276" s="1"/>
      <c r="N276" s="1"/>
      <c r="O276" s="1"/>
      <c r="P276" s="1"/>
      <c r="Q276" s="171"/>
      <c r="R276" s="171"/>
      <c r="S276" s="1"/>
      <c r="T276" s="1"/>
      <c r="U276" s="67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139"/>
      <c r="AG276" s="203"/>
      <c r="AH276" s="40" t="s">
        <v>1219</v>
      </c>
      <c r="AI276" s="46" t="s">
        <v>1217</v>
      </c>
      <c r="AJ276" s="128">
        <v>0.5</v>
      </c>
      <c r="AK276" s="206"/>
      <c r="AL276" s="127"/>
      <c r="AM276" s="136"/>
      <c r="AN276" s="81">
        <f>ROUND(Q272*AJ276,0)-AL274</f>
        <v>222</v>
      </c>
      <c r="AO276" s="10"/>
    </row>
    <row r="277" spans="1:41" ht="14.1" x14ac:dyDescent="0.3">
      <c r="A277" s="7">
        <v>71</v>
      </c>
      <c r="B277" s="9">
        <v>1313</v>
      </c>
      <c r="C277" s="6" t="s">
        <v>1418</v>
      </c>
      <c r="D277" s="106"/>
      <c r="E277" s="107"/>
      <c r="F277" s="108"/>
      <c r="G277" s="39"/>
      <c r="H277" s="1"/>
      <c r="I277" s="1"/>
      <c r="J277" s="119"/>
      <c r="K277" s="1"/>
      <c r="L277" s="119"/>
      <c r="M277" s="119"/>
      <c r="N277" s="119"/>
      <c r="O277" s="119"/>
      <c r="P277" s="119"/>
      <c r="Q277" s="171"/>
      <c r="R277" s="171"/>
      <c r="S277" s="1"/>
      <c r="T277" s="38"/>
      <c r="U277" s="61" t="s">
        <v>1393</v>
      </c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71"/>
      <c r="AG277" s="140"/>
      <c r="AH277" s="55"/>
      <c r="AI277" s="44"/>
      <c r="AJ277" s="135"/>
      <c r="AK277" s="135"/>
      <c r="AL277" s="135"/>
      <c r="AM277" s="137"/>
      <c r="AN277" s="81">
        <f>ROUND(Q272*AD278,0)</f>
        <v>438</v>
      </c>
      <c r="AO277" s="10"/>
    </row>
    <row r="278" spans="1:41" ht="14.1" x14ac:dyDescent="0.3">
      <c r="A278" s="7">
        <v>71</v>
      </c>
      <c r="B278" s="9">
        <v>1314</v>
      </c>
      <c r="C278" s="6" t="s">
        <v>1417</v>
      </c>
      <c r="D278" s="106"/>
      <c r="E278" s="107"/>
      <c r="F278" s="108"/>
      <c r="G278" s="39"/>
      <c r="H278" s="1"/>
      <c r="I278" s="1"/>
      <c r="J278" s="119"/>
      <c r="K278" s="1"/>
      <c r="L278" s="119"/>
      <c r="M278" s="119"/>
      <c r="N278" s="119"/>
      <c r="O278" s="119"/>
      <c r="P278" s="119"/>
      <c r="Q278" s="171"/>
      <c r="R278" s="171"/>
      <c r="S278" s="1"/>
      <c r="T278" s="38"/>
      <c r="U278" s="61" t="s">
        <v>1391</v>
      </c>
      <c r="V278" s="51"/>
      <c r="W278" s="51"/>
      <c r="X278" s="51"/>
      <c r="Y278" s="51"/>
      <c r="Z278" s="51"/>
      <c r="AA278" s="51"/>
      <c r="AB278" s="51"/>
      <c r="AC278" s="122" t="s">
        <v>1217</v>
      </c>
      <c r="AD278" s="207">
        <v>0.96499999999999997</v>
      </c>
      <c r="AE278" s="207"/>
      <c r="AF278" s="71"/>
      <c r="AG278" s="202" t="s">
        <v>1387</v>
      </c>
      <c r="AH278" s="140" t="s">
        <v>1220</v>
      </c>
      <c r="AI278" s="44" t="s">
        <v>1217</v>
      </c>
      <c r="AJ278" s="135">
        <v>0.7</v>
      </c>
      <c r="AK278" s="135"/>
      <c r="AL278" s="135"/>
      <c r="AM278" s="137"/>
      <c r="AN278" s="81">
        <f>ROUND(ROUND(Q272*AD278,0)*AJ278,0)</f>
        <v>307</v>
      </c>
      <c r="AO278" s="10"/>
    </row>
    <row r="279" spans="1:41" ht="14.1" x14ac:dyDescent="0.3">
      <c r="A279" s="7">
        <v>71</v>
      </c>
      <c r="B279" s="9">
        <v>2355</v>
      </c>
      <c r="C279" s="6" t="s">
        <v>1416</v>
      </c>
      <c r="D279" s="106"/>
      <c r="E279" s="107"/>
      <c r="F279" s="108"/>
      <c r="G279" s="39"/>
      <c r="H279" s="1"/>
      <c r="I279" s="1"/>
      <c r="J279" s="1"/>
      <c r="K279" s="119"/>
      <c r="L279" s="119"/>
      <c r="M279" s="1"/>
      <c r="N279" s="1"/>
      <c r="O279" s="1"/>
      <c r="P279" s="1"/>
      <c r="Q279" s="171"/>
      <c r="R279" s="171"/>
      <c r="S279" s="1"/>
      <c r="T279" s="1"/>
      <c r="U279" s="59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71"/>
      <c r="AG279" s="203"/>
      <c r="AH279" s="40" t="s">
        <v>1219</v>
      </c>
      <c r="AI279" s="46" t="s">
        <v>1217</v>
      </c>
      <c r="AJ279" s="128">
        <v>0.5</v>
      </c>
      <c r="AK279" s="128"/>
      <c r="AL279" s="135"/>
      <c r="AM279" s="131"/>
      <c r="AN279" s="81">
        <f>ROUND(ROUND(Q272*AD278,0)*AJ279,0)</f>
        <v>219</v>
      </c>
      <c r="AO279" s="10"/>
    </row>
    <row r="280" spans="1:41" ht="14.1" x14ac:dyDescent="0.3">
      <c r="A280" s="7">
        <v>71</v>
      </c>
      <c r="B280" s="9">
        <v>2356</v>
      </c>
      <c r="C280" s="6" t="s">
        <v>1415</v>
      </c>
      <c r="D280" s="106"/>
      <c r="E280" s="107"/>
      <c r="F280" s="108"/>
      <c r="G280" s="39"/>
      <c r="H280" s="1"/>
      <c r="I280" s="1"/>
      <c r="J280" s="1"/>
      <c r="K280" s="119"/>
      <c r="L280" s="119"/>
      <c r="M280" s="1"/>
      <c r="N280" s="1"/>
      <c r="O280" s="1"/>
      <c r="P280" s="1"/>
      <c r="Q280" s="171"/>
      <c r="R280" s="171"/>
      <c r="S280" s="1"/>
      <c r="T280" s="1"/>
      <c r="U280" s="59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71"/>
      <c r="AG280" s="172"/>
      <c r="AH280" s="45"/>
      <c r="AI280" s="54"/>
      <c r="AJ280" s="54"/>
      <c r="AK280" s="204" t="s">
        <v>1218</v>
      </c>
      <c r="AL280" s="44">
        <v>5</v>
      </c>
      <c r="AM280" s="161" t="s">
        <v>1385</v>
      </c>
      <c r="AN280" s="81">
        <f>ROUND(Q272*AD278,0)-AL280</f>
        <v>433</v>
      </c>
      <c r="AO280" s="10"/>
    </row>
    <row r="281" spans="1:41" ht="14.1" x14ac:dyDescent="0.3">
      <c r="A281" s="7">
        <v>71</v>
      </c>
      <c r="B281" s="9">
        <v>2357</v>
      </c>
      <c r="C281" s="6" t="s">
        <v>1414</v>
      </c>
      <c r="D281" s="106"/>
      <c r="E281" s="107"/>
      <c r="F281" s="108"/>
      <c r="G281" s="39"/>
      <c r="H281" s="1"/>
      <c r="I281" s="1"/>
      <c r="J281" s="1"/>
      <c r="K281" s="119"/>
      <c r="L281" s="119"/>
      <c r="M281" s="1"/>
      <c r="N281" s="1"/>
      <c r="O281" s="1"/>
      <c r="P281" s="1"/>
      <c r="Q281" s="171"/>
      <c r="R281" s="171"/>
      <c r="S281" s="1"/>
      <c r="T281" s="1"/>
      <c r="U281" s="59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71"/>
      <c r="AG281" s="202" t="s">
        <v>1387</v>
      </c>
      <c r="AH281" s="140" t="s">
        <v>1220</v>
      </c>
      <c r="AI281" s="44" t="s">
        <v>1217</v>
      </c>
      <c r="AJ281" s="135">
        <v>0.7</v>
      </c>
      <c r="AK281" s="205"/>
      <c r="AL281" s="134"/>
      <c r="AM281" s="138"/>
      <c r="AN281" s="81">
        <f>ROUND(ROUND(Q272*AD278,0)*AJ281,0)-AL280</f>
        <v>302</v>
      </c>
      <c r="AO281" s="10"/>
    </row>
    <row r="282" spans="1:41" ht="14.1" x14ac:dyDescent="0.3">
      <c r="A282" s="7">
        <v>71</v>
      </c>
      <c r="B282" s="9">
        <v>2358</v>
      </c>
      <c r="C282" s="6" t="s">
        <v>1413</v>
      </c>
      <c r="D282" s="106"/>
      <c r="E282" s="107"/>
      <c r="F282" s="108"/>
      <c r="G282" s="39"/>
      <c r="H282" s="1"/>
      <c r="I282" s="1"/>
      <c r="J282" s="1"/>
      <c r="K282" s="119"/>
      <c r="L282" s="119"/>
      <c r="M282" s="1"/>
      <c r="N282" s="1"/>
      <c r="O282" s="1"/>
      <c r="P282" s="1"/>
      <c r="Q282" s="171"/>
      <c r="R282" s="171"/>
      <c r="S282" s="1"/>
      <c r="T282" s="1"/>
      <c r="U282" s="59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71"/>
      <c r="AG282" s="203"/>
      <c r="AH282" s="40" t="s">
        <v>1219</v>
      </c>
      <c r="AI282" s="46" t="s">
        <v>1217</v>
      </c>
      <c r="AJ282" s="128">
        <v>0.5</v>
      </c>
      <c r="AK282" s="206"/>
      <c r="AL282" s="127"/>
      <c r="AM282" s="136"/>
      <c r="AN282" s="81">
        <f>ROUND(ROUND(Q272*AD278,0)*AJ282,0)-AL280</f>
        <v>214</v>
      </c>
      <c r="AO282" s="10"/>
    </row>
    <row r="283" spans="1:41" ht="14.25" customHeight="1" x14ac:dyDescent="0.3">
      <c r="A283" s="7">
        <v>71</v>
      </c>
      <c r="B283" s="9">
        <v>1321</v>
      </c>
      <c r="C283" s="6" t="s">
        <v>1412</v>
      </c>
      <c r="D283" s="106"/>
      <c r="E283" s="107"/>
      <c r="F283" s="108"/>
      <c r="G283" s="42" t="s">
        <v>1227</v>
      </c>
      <c r="H283" s="30"/>
      <c r="I283" s="30"/>
      <c r="J283" s="54"/>
      <c r="K283" s="30"/>
      <c r="L283" s="54"/>
      <c r="M283" s="54"/>
      <c r="N283" s="54"/>
      <c r="O283" s="54"/>
      <c r="P283" s="54"/>
      <c r="Q283" s="175"/>
      <c r="R283" s="175"/>
      <c r="S283" s="30"/>
      <c r="T283" s="30"/>
      <c r="U283" s="42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64"/>
      <c r="AG283" s="172"/>
      <c r="AH283" s="45"/>
      <c r="AI283" s="54"/>
      <c r="AJ283" s="174"/>
      <c r="AK283" s="174"/>
      <c r="AL283" s="174"/>
      <c r="AM283" s="173"/>
      <c r="AN283" s="81">
        <f>ROUND(Q284,0)</f>
        <v>450</v>
      </c>
      <c r="AO283" s="10"/>
    </row>
    <row r="284" spans="1:41" ht="14.1" x14ac:dyDescent="0.3">
      <c r="A284" s="7">
        <v>71</v>
      </c>
      <c r="B284" s="9">
        <v>1322</v>
      </c>
      <c r="C284" s="6" t="s">
        <v>1411</v>
      </c>
      <c r="D284" s="106"/>
      <c r="E284" s="107"/>
      <c r="F284" s="108"/>
      <c r="G284" s="39"/>
      <c r="H284" s="1"/>
      <c r="I284" s="1"/>
      <c r="J284" s="119"/>
      <c r="K284" s="1"/>
      <c r="L284" s="119"/>
      <c r="M284" s="119"/>
      <c r="N284" s="119"/>
      <c r="O284" s="119"/>
      <c r="P284" s="119"/>
      <c r="Q284" s="201">
        <v>450</v>
      </c>
      <c r="R284" s="201"/>
      <c r="S284" s="1" t="s">
        <v>853</v>
      </c>
      <c r="T284" s="38"/>
      <c r="U284" s="39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71"/>
      <c r="AG284" s="202" t="s">
        <v>1387</v>
      </c>
      <c r="AH284" s="140" t="s">
        <v>1220</v>
      </c>
      <c r="AI284" s="44" t="s">
        <v>1217</v>
      </c>
      <c r="AJ284" s="135">
        <v>0.7</v>
      </c>
      <c r="AK284" s="135"/>
      <c r="AL284" s="135"/>
      <c r="AM284" s="137"/>
      <c r="AN284" s="81">
        <f>ROUND(Q284*AJ284,0)</f>
        <v>315</v>
      </c>
      <c r="AO284" s="10"/>
    </row>
    <row r="285" spans="1:41" ht="14.1" x14ac:dyDescent="0.3">
      <c r="A285" s="7">
        <v>71</v>
      </c>
      <c r="B285" s="9">
        <v>2361</v>
      </c>
      <c r="C285" s="6" t="s">
        <v>1410</v>
      </c>
      <c r="D285" s="106"/>
      <c r="E285" s="107"/>
      <c r="F285" s="108"/>
      <c r="G285" s="39"/>
      <c r="H285" s="1"/>
      <c r="I285" s="1"/>
      <c r="J285" s="1"/>
      <c r="K285" s="119"/>
      <c r="L285" s="119"/>
      <c r="M285" s="1"/>
      <c r="N285" s="1"/>
      <c r="O285" s="1"/>
      <c r="P285" s="1"/>
      <c r="Q285" s="171"/>
      <c r="R285" s="171"/>
      <c r="S285" s="1"/>
      <c r="T285" s="1"/>
      <c r="U285" s="59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71"/>
      <c r="AG285" s="203"/>
      <c r="AH285" s="40" t="s">
        <v>1219</v>
      </c>
      <c r="AI285" s="46" t="s">
        <v>1217</v>
      </c>
      <c r="AJ285" s="128">
        <v>0.5</v>
      </c>
      <c r="AK285" s="128"/>
      <c r="AL285" s="135"/>
      <c r="AM285" s="131"/>
      <c r="AN285" s="81">
        <f>ROUND(Q284*AJ285,0)</f>
        <v>225</v>
      </c>
      <c r="AO285" s="10"/>
    </row>
    <row r="286" spans="1:41" ht="14.1" x14ac:dyDescent="0.3">
      <c r="A286" s="7">
        <v>71</v>
      </c>
      <c r="B286" s="9">
        <v>2362</v>
      </c>
      <c r="C286" s="6" t="s">
        <v>1409</v>
      </c>
      <c r="D286" s="106"/>
      <c r="E286" s="107"/>
      <c r="F286" s="108"/>
      <c r="G286" s="39"/>
      <c r="H286" s="1"/>
      <c r="I286" s="1"/>
      <c r="J286" s="1"/>
      <c r="K286" s="119"/>
      <c r="L286" s="119"/>
      <c r="M286" s="1"/>
      <c r="N286" s="1"/>
      <c r="O286" s="1"/>
      <c r="P286" s="1"/>
      <c r="Q286" s="171"/>
      <c r="R286" s="171"/>
      <c r="S286" s="1"/>
      <c r="T286" s="1"/>
      <c r="U286" s="59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71"/>
      <c r="AG286" s="172"/>
      <c r="AH286" s="45"/>
      <c r="AI286" s="54"/>
      <c r="AJ286" s="54"/>
      <c r="AK286" s="204" t="s">
        <v>1218</v>
      </c>
      <c r="AL286" s="44">
        <v>5</v>
      </c>
      <c r="AM286" s="161" t="s">
        <v>1385</v>
      </c>
      <c r="AN286" s="81">
        <f>ROUND(Q284,0)-AL286</f>
        <v>445</v>
      </c>
      <c r="AO286" s="10"/>
    </row>
    <row r="287" spans="1:41" ht="14.1" x14ac:dyDescent="0.3">
      <c r="A287" s="7">
        <v>71</v>
      </c>
      <c r="B287" s="9">
        <v>2363</v>
      </c>
      <c r="C287" s="6" t="s">
        <v>1408</v>
      </c>
      <c r="D287" s="106"/>
      <c r="E287" s="107"/>
      <c r="F287" s="108"/>
      <c r="G287" s="39"/>
      <c r="H287" s="1"/>
      <c r="I287" s="1"/>
      <c r="J287" s="1"/>
      <c r="K287" s="119"/>
      <c r="L287" s="119"/>
      <c r="M287" s="1"/>
      <c r="N287" s="1"/>
      <c r="O287" s="1"/>
      <c r="P287" s="1"/>
      <c r="Q287" s="171"/>
      <c r="R287" s="171"/>
      <c r="S287" s="1"/>
      <c r="T287" s="1"/>
      <c r="U287" s="59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71"/>
      <c r="AG287" s="202" t="s">
        <v>1387</v>
      </c>
      <c r="AH287" s="140" t="s">
        <v>1220</v>
      </c>
      <c r="AI287" s="44" t="s">
        <v>1217</v>
      </c>
      <c r="AJ287" s="135">
        <v>0.7</v>
      </c>
      <c r="AK287" s="205"/>
      <c r="AL287" s="134"/>
      <c r="AM287" s="138"/>
      <c r="AN287" s="81">
        <f>ROUND(Q284*AJ287,0)-AL286</f>
        <v>310</v>
      </c>
      <c r="AO287" s="10"/>
    </row>
    <row r="288" spans="1:41" ht="14.1" x14ac:dyDescent="0.3">
      <c r="A288" s="7">
        <v>71</v>
      </c>
      <c r="B288" s="9">
        <v>2364</v>
      </c>
      <c r="C288" s="6" t="s">
        <v>1407</v>
      </c>
      <c r="D288" s="106"/>
      <c r="E288" s="107"/>
      <c r="F288" s="108"/>
      <c r="G288" s="39"/>
      <c r="H288" s="1"/>
      <c r="I288" s="1"/>
      <c r="J288" s="1"/>
      <c r="K288" s="119"/>
      <c r="L288" s="119"/>
      <c r="M288" s="1"/>
      <c r="N288" s="1"/>
      <c r="O288" s="1"/>
      <c r="P288" s="1"/>
      <c r="Q288" s="171"/>
      <c r="R288" s="171"/>
      <c r="S288" s="1"/>
      <c r="T288" s="1"/>
      <c r="U288" s="59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71"/>
      <c r="AG288" s="203"/>
      <c r="AH288" s="40" t="s">
        <v>1219</v>
      </c>
      <c r="AI288" s="46" t="s">
        <v>1217</v>
      </c>
      <c r="AJ288" s="128">
        <v>0.5</v>
      </c>
      <c r="AK288" s="206"/>
      <c r="AL288" s="127"/>
      <c r="AM288" s="136"/>
      <c r="AN288" s="81">
        <f>ROUND(Q284*AJ288,0)-AL286</f>
        <v>220</v>
      </c>
      <c r="AO288" s="10"/>
    </row>
    <row r="289" spans="1:41" ht="14.1" x14ac:dyDescent="0.3">
      <c r="A289" s="7">
        <v>71</v>
      </c>
      <c r="B289" s="9">
        <v>1323</v>
      </c>
      <c r="C289" s="6" t="s">
        <v>1406</v>
      </c>
      <c r="D289" s="106"/>
      <c r="E289" s="107"/>
      <c r="F289" s="108"/>
      <c r="G289" s="39"/>
      <c r="H289" s="1"/>
      <c r="I289" s="1"/>
      <c r="J289" s="119"/>
      <c r="K289" s="1"/>
      <c r="L289" s="119"/>
      <c r="M289" s="119"/>
      <c r="N289" s="119"/>
      <c r="O289" s="119"/>
      <c r="P289" s="119"/>
      <c r="Q289" s="171"/>
      <c r="R289" s="171"/>
      <c r="S289" s="1"/>
      <c r="T289" s="38"/>
      <c r="U289" s="140" t="s">
        <v>1393</v>
      </c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141"/>
      <c r="AG289" s="140"/>
      <c r="AH289" s="55"/>
      <c r="AI289" s="44"/>
      <c r="AJ289" s="135"/>
      <c r="AK289" s="135"/>
      <c r="AL289" s="135"/>
      <c r="AM289" s="137"/>
      <c r="AN289" s="81">
        <f>ROUND(Q284*AD290,0)</f>
        <v>434</v>
      </c>
      <c r="AO289" s="10"/>
    </row>
    <row r="290" spans="1:41" ht="14.1" x14ac:dyDescent="0.3">
      <c r="A290" s="7">
        <v>71</v>
      </c>
      <c r="B290" s="9">
        <v>1324</v>
      </c>
      <c r="C290" s="6" t="s">
        <v>1405</v>
      </c>
      <c r="D290" s="106"/>
      <c r="E290" s="107"/>
      <c r="F290" s="108"/>
      <c r="G290" s="39"/>
      <c r="H290" s="1"/>
      <c r="I290" s="1"/>
      <c r="J290" s="119"/>
      <c r="K290" s="1"/>
      <c r="L290" s="119"/>
      <c r="M290" s="119"/>
      <c r="N290" s="119"/>
      <c r="O290" s="119"/>
      <c r="P290" s="119"/>
      <c r="Q290" s="171"/>
      <c r="R290" s="171"/>
      <c r="S290" s="1"/>
      <c r="T290" s="38"/>
      <c r="U290" s="61" t="s">
        <v>1391</v>
      </c>
      <c r="V290" s="51"/>
      <c r="W290" s="51"/>
      <c r="X290" s="51"/>
      <c r="Y290" s="51"/>
      <c r="Z290" s="51"/>
      <c r="AA290" s="51"/>
      <c r="AB290" s="51"/>
      <c r="AC290" s="122" t="s">
        <v>1217</v>
      </c>
      <c r="AD290" s="207">
        <v>0.96499999999999997</v>
      </c>
      <c r="AE290" s="207"/>
      <c r="AF290" s="71"/>
      <c r="AG290" s="202" t="s">
        <v>1387</v>
      </c>
      <c r="AH290" s="140" t="s">
        <v>1220</v>
      </c>
      <c r="AI290" s="44" t="s">
        <v>1217</v>
      </c>
      <c r="AJ290" s="135">
        <v>0.7</v>
      </c>
      <c r="AK290" s="135"/>
      <c r="AL290" s="135"/>
      <c r="AM290" s="137"/>
      <c r="AN290" s="81">
        <f>ROUND(ROUND(Q284*AD290,0)*AJ290,0)</f>
        <v>304</v>
      </c>
      <c r="AO290" s="10"/>
    </row>
    <row r="291" spans="1:41" ht="14.1" x14ac:dyDescent="0.3">
      <c r="A291" s="7">
        <v>71</v>
      </c>
      <c r="B291" s="9">
        <v>2365</v>
      </c>
      <c r="C291" s="6" t="s">
        <v>1404</v>
      </c>
      <c r="D291" s="106"/>
      <c r="E291" s="107"/>
      <c r="F291" s="108"/>
      <c r="G291" s="39"/>
      <c r="H291" s="1"/>
      <c r="I291" s="1"/>
      <c r="J291" s="1"/>
      <c r="K291" s="119"/>
      <c r="L291" s="119"/>
      <c r="M291" s="1"/>
      <c r="N291" s="1"/>
      <c r="O291" s="1"/>
      <c r="P291" s="1"/>
      <c r="Q291" s="171"/>
      <c r="R291" s="171"/>
      <c r="S291" s="1"/>
      <c r="T291" s="1"/>
      <c r="U291" s="59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71"/>
      <c r="AG291" s="203"/>
      <c r="AH291" s="40" t="s">
        <v>1219</v>
      </c>
      <c r="AI291" s="46" t="s">
        <v>1217</v>
      </c>
      <c r="AJ291" s="128">
        <v>0.5</v>
      </c>
      <c r="AK291" s="128"/>
      <c r="AL291" s="135"/>
      <c r="AM291" s="131"/>
      <c r="AN291" s="81">
        <f>ROUND(ROUND(Q284*AD290,0)*AJ291,0)</f>
        <v>217</v>
      </c>
      <c r="AO291" s="10"/>
    </row>
    <row r="292" spans="1:41" ht="14.1" x14ac:dyDescent="0.3">
      <c r="A292" s="7">
        <v>71</v>
      </c>
      <c r="B292" s="9">
        <v>2366</v>
      </c>
      <c r="C292" s="6" t="s">
        <v>1403</v>
      </c>
      <c r="D292" s="106"/>
      <c r="E292" s="107"/>
      <c r="F292" s="108"/>
      <c r="G292" s="39"/>
      <c r="H292" s="1"/>
      <c r="I292" s="1"/>
      <c r="J292" s="1"/>
      <c r="K292" s="119"/>
      <c r="L292" s="119"/>
      <c r="M292" s="1"/>
      <c r="N292" s="1"/>
      <c r="O292" s="1"/>
      <c r="P292" s="1"/>
      <c r="Q292" s="171"/>
      <c r="R292" s="171"/>
      <c r="S292" s="1"/>
      <c r="T292" s="1"/>
      <c r="U292" s="59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71"/>
      <c r="AG292" s="172"/>
      <c r="AH292" s="45"/>
      <c r="AI292" s="54"/>
      <c r="AJ292" s="54"/>
      <c r="AK292" s="204" t="s">
        <v>1218</v>
      </c>
      <c r="AL292" s="44">
        <v>5</v>
      </c>
      <c r="AM292" s="161" t="s">
        <v>1385</v>
      </c>
      <c r="AN292" s="81">
        <f>ROUND(Q284*AD290,0)-AL292</f>
        <v>429</v>
      </c>
      <c r="AO292" s="10"/>
    </row>
    <row r="293" spans="1:41" ht="14.1" x14ac:dyDescent="0.3">
      <c r="A293" s="7">
        <v>71</v>
      </c>
      <c r="B293" s="9">
        <v>2367</v>
      </c>
      <c r="C293" s="6" t="s">
        <v>1402</v>
      </c>
      <c r="D293" s="106"/>
      <c r="E293" s="107"/>
      <c r="F293" s="108"/>
      <c r="G293" s="39"/>
      <c r="H293" s="1"/>
      <c r="I293" s="1"/>
      <c r="J293" s="1"/>
      <c r="K293" s="119"/>
      <c r="L293" s="119"/>
      <c r="M293" s="1"/>
      <c r="N293" s="1"/>
      <c r="O293" s="1"/>
      <c r="P293" s="1"/>
      <c r="Q293" s="171"/>
      <c r="R293" s="171"/>
      <c r="S293" s="1"/>
      <c r="T293" s="1"/>
      <c r="U293" s="59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71"/>
      <c r="AG293" s="202" t="s">
        <v>1387</v>
      </c>
      <c r="AH293" s="140" t="s">
        <v>1220</v>
      </c>
      <c r="AI293" s="44" t="s">
        <v>1217</v>
      </c>
      <c r="AJ293" s="135">
        <v>0.7</v>
      </c>
      <c r="AK293" s="205"/>
      <c r="AL293" s="134"/>
      <c r="AM293" s="138"/>
      <c r="AN293" s="81">
        <f>ROUND(ROUND(Q284*AD290,0)*AJ293,0)-AL292</f>
        <v>299</v>
      </c>
      <c r="AO293" s="10"/>
    </row>
    <row r="294" spans="1:41" ht="14.1" x14ac:dyDescent="0.3">
      <c r="A294" s="7">
        <v>71</v>
      </c>
      <c r="B294" s="9">
        <v>2368</v>
      </c>
      <c r="C294" s="6" t="s">
        <v>1401</v>
      </c>
      <c r="D294" s="106"/>
      <c r="E294" s="107"/>
      <c r="F294" s="108"/>
      <c r="G294" s="37"/>
      <c r="H294" s="4"/>
      <c r="I294" s="4"/>
      <c r="J294" s="4"/>
      <c r="K294" s="65"/>
      <c r="L294" s="65"/>
      <c r="M294" s="4"/>
      <c r="N294" s="4"/>
      <c r="O294" s="4"/>
      <c r="P294" s="4"/>
      <c r="Q294" s="170"/>
      <c r="R294" s="170"/>
      <c r="S294" s="4"/>
      <c r="T294" s="4"/>
      <c r="U294" s="6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139"/>
      <c r="AG294" s="203"/>
      <c r="AH294" s="40" t="s">
        <v>1219</v>
      </c>
      <c r="AI294" s="46" t="s">
        <v>1217</v>
      </c>
      <c r="AJ294" s="128">
        <v>0.5</v>
      </c>
      <c r="AK294" s="206"/>
      <c r="AL294" s="127"/>
      <c r="AM294" s="136"/>
      <c r="AN294" s="81">
        <f>ROUND(ROUND(Q284*AD290,0)*AJ294,0)-AL292</f>
        <v>212</v>
      </c>
      <c r="AO294" s="10"/>
    </row>
    <row r="295" spans="1:41" ht="14.1" x14ac:dyDescent="0.3">
      <c r="A295" s="7">
        <v>71</v>
      </c>
      <c r="B295" s="9">
        <v>1331</v>
      </c>
      <c r="C295" s="6" t="s">
        <v>1400</v>
      </c>
      <c r="D295" s="106"/>
      <c r="E295" s="107"/>
      <c r="F295" s="108"/>
      <c r="G295" s="39" t="s">
        <v>1226</v>
      </c>
      <c r="H295" s="1"/>
      <c r="I295" s="1"/>
      <c r="J295" s="119"/>
      <c r="K295" s="1"/>
      <c r="L295" s="119"/>
      <c r="M295" s="119"/>
      <c r="N295" s="119"/>
      <c r="O295" s="119"/>
      <c r="P295" s="119"/>
      <c r="Q295" s="171"/>
      <c r="R295" s="171"/>
      <c r="S295" s="1"/>
      <c r="T295" s="1"/>
      <c r="U295" s="3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62"/>
      <c r="AG295" s="172"/>
      <c r="AH295" s="45"/>
      <c r="AI295" s="54"/>
      <c r="AJ295" s="174"/>
      <c r="AK295" s="174"/>
      <c r="AL295" s="174"/>
      <c r="AM295" s="173"/>
      <c r="AN295" s="81">
        <f>ROUND(Q296,0)</f>
        <v>447</v>
      </c>
      <c r="AO295" s="10"/>
    </row>
    <row r="296" spans="1:41" ht="14.1" x14ac:dyDescent="0.3">
      <c r="A296" s="7">
        <v>71</v>
      </c>
      <c r="B296" s="9">
        <v>1332</v>
      </c>
      <c r="C296" s="6" t="s">
        <v>1399</v>
      </c>
      <c r="D296" s="106"/>
      <c r="E296" s="107"/>
      <c r="F296" s="108"/>
      <c r="G296" s="39"/>
      <c r="H296" s="1"/>
      <c r="I296" s="1"/>
      <c r="J296" s="119"/>
      <c r="K296" s="1"/>
      <c r="L296" s="119"/>
      <c r="M296" s="119"/>
      <c r="N296" s="119"/>
      <c r="O296" s="119"/>
      <c r="P296" s="119"/>
      <c r="Q296" s="201">
        <v>447</v>
      </c>
      <c r="R296" s="201"/>
      <c r="S296" s="1" t="s">
        <v>853</v>
      </c>
      <c r="T296" s="38"/>
      <c r="U296" s="39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1"/>
      <c r="AG296" s="202" t="s">
        <v>1387</v>
      </c>
      <c r="AH296" s="140" t="s">
        <v>1223</v>
      </c>
      <c r="AI296" s="44" t="s">
        <v>1225</v>
      </c>
      <c r="AJ296" s="135">
        <v>0.7</v>
      </c>
      <c r="AK296" s="135"/>
      <c r="AL296" s="135"/>
      <c r="AM296" s="137"/>
      <c r="AN296" s="81">
        <f>ROUND(Q296*AJ296,0)</f>
        <v>313</v>
      </c>
      <c r="AO296" s="10"/>
    </row>
    <row r="297" spans="1:41" ht="14.1" x14ac:dyDescent="0.3">
      <c r="A297" s="7">
        <v>71</v>
      </c>
      <c r="B297" s="9">
        <v>2371</v>
      </c>
      <c r="C297" s="6" t="s">
        <v>1398</v>
      </c>
      <c r="D297" s="106"/>
      <c r="E297" s="107"/>
      <c r="F297" s="108"/>
      <c r="G297" s="39"/>
      <c r="H297" s="1"/>
      <c r="I297" s="1"/>
      <c r="J297" s="1"/>
      <c r="K297" s="119"/>
      <c r="L297" s="119"/>
      <c r="M297" s="1"/>
      <c r="N297" s="1"/>
      <c r="O297" s="1"/>
      <c r="P297" s="1"/>
      <c r="Q297" s="171"/>
      <c r="R297" s="171"/>
      <c r="S297" s="1"/>
      <c r="T297" s="1"/>
      <c r="U297" s="59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1"/>
      <c r="AG297" s="203"/>
      <c r="AH297" s="40" t="s">
        <v>1222</v>
      </c>
      <c r="AI297" s="46" t="s">
        <v>1225</v>
      </c>
      <c r="AJ297" s="128">
        <v>0.5</v>
      </c>
      <c r="AK297" s="128"/>
      <c r="AL297" s="135"/>
      <c r="AM297" s="131"/>
      <c r="AN297" s="81">
        <f>ROUND(Q296*AJ297,0)</f>
        <v>224</v>
      </c>
      <c r="AO297" s="10"/>
    </row>
    <row r="298" spans="1:41" ht="14.1" x14ac:dyDescent="0.3">
      <c r="A298" s="7">
        <v>71</v>
      </c>
      <c r="B298" s="9">
        <v>2372</v>
      </c>
      <c r="C298" s="6" t="s">
        <v>1397</v>
      </c>
      <c r="D298" s="106"/>
      <c r="E298" s="107"/>
      <c r="F298" s="108"/>
      <c r="G298" s="39"/>
      <c r="H298" s="1"/>
      <c r="I298" s="1"/>
      <c r="J298" s="1"/>
      <c r="K298" s="119"/>
      <c r="L298" s="119"/>
      <c r="M298" s="1"/>
      <c r="N298" s="1"/>
      <c r="O298" s="1"/>
      <c r="P298" s="1"/>
      <c r="Q298" s="171"/>
      <c r="R298" s="171"/>
      <c r="S298" s="1"/>
      <c r="T298" s="1"/>
      <c r="U298" s="59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71"/>
      <c r="AG298" s="172"/>
      <c r="AH298" s="45"/>
      <c r="AI298" s="54"/>
      <c r="AJ298" s="54"/>
      <c r="AK298" s="204" t="s">
        <v>1218</v>
      </c>
      <c r="AL298" s="44">
        <v>5</v>
      </c>
      <c r="AM298" s="161" t="s">
        <v>1385</v>
      </c>
      <c r="AN298" s="81">
        <f>ROUND(Q296,0)-AL298</f>
        <v>442</v>
      </c>
      <c r="AO298" s="10"/>
    </row>
    <row r="299" spans="1:41" ht="14.1" x14ac:dyDescent="0.3">
      <c r="A299" s="7">
        <v>71</v>
      </c>
      <c r="B299" s="9">
        <v>2373</v>
      </c>
      <c r="C299" s="6" t="s">
        <v>1396</v>
      </c>
      <c r="D299" s="106"/>
      <c r="E299" s="107"/>
      <c r="F299" s="108"/>
      <c r="G299" s="39"/>
      <c r="H299" s="1"/>
      <c r="I299" s="1"/>
      <c r="J299" s="1"/>
      <c r="K299" s="119"/>
      <c r="L299" s="119"/>
      <c r="M299" s="1"/>
      <c r="N299" s="1"/>
      <c r="O299" s="1"/>
      <c r="P299" s="1"/>
      <c r="Q299" s="171"/>
      <c r="R299" s="171"/>
      <c r="S299" s="1"/>
      <c r="T299" s="1"/>
      <c r="U299" s="59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71"/>
      <c r="AG299" s="202" t="s">
        <v>1387</v>
      </c>
      <c r="AH299" s="140" t="s">
        <v>1223</v>
      </c>
      <c r="AI299" s="44" t="s">
        <v>1225</v>
      </c>
      <c r="AJ299" s="135">
        <v>0.7</v>
      </c>
      <c r="AK299" s="205"/>
      <c r="AL299" s="134"/>
      <c r="AM299" s="138"/>
      <c r="AN299" s="81">
        <f>ROUND(Q296*AJ299,0)-AL298</f>
        <v>308</v>
      </c>
      <c r="AO299" s="10"/>
    </row>
    <row r="300" spans="1:41" ht="14.1" x14ac:dyDescent="0.3">
      <c r="A300" s="7">
        <v>71</v>
      </c>
      <c r="B300" s="9">
        <v>2374</v>
      </c>
      <c r="C300" s="6" t="s">
        <v>1395</v>
      </c>
      <c r="D300" s="106"/>
      <c r="E300" s="107"/>
      <c r="F300" s="108"/>
      <c r="G300" s="39"/>
      <c r="H300" s="1"/>
      <c r="I300" s="1"/>
      <c r="J300" s="1"/>
      <c r="K300" s="119"/>
      <c r="L300" s="119"/>
      <c r="M300" s="1"/>
      <c r="N300" s="1"/>
      <c r="O300" s="1"/>
      <c r="P300" s="1"/>
      <c r="Q300" s="171"/>
      <c r="R300" s="171"/>
      <c r="S300" s="1"/>
      <c r="T300" s="1"/>
      <c r="U300" s="67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139"/>
      <c r="AG300" s="203"/>
      <c r="AH300" s="40" t="s">
        <v>1222</v>
      </c>
      <c r="AI300" s="46" t="s">
        <v>1225</v>
      </c>
      <c r="AJ300" s="128">
        <v>0.5</v>
      </c>
      <c r="AK300" s="206"/>
      <c r="AL300" s="127"/>
      <c r="AM300" s="136"/>
      <c r="AN300" s="81">
        <f>ROUND(Q296*AJ300,0)-AL298</f>
        <v>219</v>
      </c>
      <c r="AO300" s="10"/>
    </row>
    <row r="301" spans="1:41" ht="14.1" x14ac:dyDescent="0.3">
      <c r="A301" s="7">
        <v>71</v>
      </c>
      <c r="B301" s="9">
        <v>1333</v>
      </c>
      <c r="C301" s="6" t="s">
        <v>1394</v>
      </c>
      <c r="D301" s="106"/>
      <c r="E301" s="107"/>
      <c r="F301" s="108"/>
      <c r="G301" s="39"/>
      <c r="H301" s="1"/>
      <c r="I301" s="1"/>
      <c r="J301" s="119"/>
      <c r="K301" s="1"/>
      <c r="L301" s="119"/>
      <c r="M301" s="119"/>
      <c r="N301" s="119"/>
      <c r="O301" s="119"/>
      <c r="P301" s="119"/>
      <c r="Q301" s="132"/>
      <c r="R301" s="132"/>
      <c r="S301" s="1"/>
      <c r="T301" s="38"/>
      <c r="U301" s="61" t="s">
        <v>1393</v>
      </c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71"/>
      <c r="AG301" s="140"/>
      <c r="AH301" s="55"/>
      <c r="AI301" s="44"/>
      <c r="AJ301" s="135"/>
      <c r="AK301" s="135"/>
      <c r="AL301" s="135"/>
      <c r="AM301" s="137"/>
      <c r="AN301" s="81">
        <f>ROUND(Q296*AD302,0)</f>
        <v>431</v>
      </c>
      <c r="AO301" s="10"/>
    </row>
    <row r="302" spans="1:41" ht="14.1" x14ac:dyDescent="0.3">
      <c r="A302" s="7">
        <v>71</v>
      </c>
      <c r="B302" s="9">
        <v>1334</v>
      </c>
      <c r="C302" s="6" t="s">
        <v>1392</v>
      </c>
      <c r="D302" s="106"/>
      <c r="E302" s="107"/>
      <c r="F302" s="108"/>
      <c r="G302" s="39"/>
      <c r="H302" s="1"/>
      <c r="I302" s="1"/>
      <c r="J302" s="119"/>
      <c r="K302" s="1"/>
      <c r="L302" s="119"/>
      <c r="M302" s="119"/>
      <c r="N302" s="119"/>
      <c r="O302" s="119"/>
      <c r="P302" s="119"/>
      <c r="Q302" s="132"/>
      <c r="R302" s="132"/>
      <c r="S302" s="1"/>
      <c r="T302" s="38"/>
      <c r="U302" s="61" t="s">
        <v>1391</v>
      </c>
      <c r="V302" s="51"/>
      <c r="W302" s="51"/>
      <c r="X302" s="51"/>
      <c r="Y302" s="51"/>
      <c r="Z302" s="51"/>
      <c r="AA302" s="51"/>
      <c r="AB302" s="51"/>
      <c r="AC302" s="122" t="s">
        <v>1225</v>
      </c>
      <c r="AD302" s="207">
        <v>0.96499999999999997</v>
      </c>
      <c r="AE302" s="207"/>
      <c r="AF302" s="71"/>
      <c r="AG302" s="202" t="s">
        <v>1387</v>
      </c>
      <c r="AH302" s="140" t="s">
        <v>1223</v>
      </c>
      <c r="AI302" s="44" t="s">
        <v>1225</v>
      </c>
      <c r="AJ302" s="135">
        <v>0.7</v>
      </c>
      <c r="AK302" s="135"/>
      <c r="AL302" s="135"/>
      <c r="AM302" s="137"/>
      <c r="AN302" s="81">
        <f>ROUND(ROUND(Q296*AD302,0)*AJ302,0)</f>
        <v>302</v>
      </c>
      <c r="AO302" s="10"/>
    </row>
    <row r="303" spans="1:41" ht="14.1" x14ac:dyDescent="0.3">
      <c r="A303" s="7">
        <v>71</v>
      </c>
      <c r="B303" s="9">
        <v>2375</v>
      </c>
      <c r="C303" s="6" t="s">
        <v>1390</v>
      </c>
      <c r="D303" s="106"/>
      <c r="E303" s="107"/>
      <c r="F303" s="108"/>
      <c r="G303" s="39"/>
      <c r="H303" s="1"/>
      <c r="I303" s="1"/>
      <c r="J303" s="1"/>
      <c r="K303" s="119"/>
      <c r="L303" s="119"/>
      <c r="M303" s="1"/>
      <c r="N303" s="1"/>
      <c r="O303" s="1"/>
      <c r="P303" s="1"/>
      <c r="Q303" s="171"/>
      <c r="R303" s="171"/>
      <c r="S303" s="1"/>
      <c r="T303" s="38"/>
      <c r="U303" s="59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71"/>
      <c r="AG303" s="203"/>
      <c r="AH303" s="40" t="s">
        <v>1222</v>
      </c>
      <c r="AI303" s="46" t="s">
        <v>1225</v>
      </c>
      <c r="AJ303" s="128">
        <v>0.5</v>
      </c>
      <c r="AK303" s="128"/>
      <c r="AL303" s="135"/>
      <c r="AM303" s="131"/>
      <c r="AN303" s="81">
        <f>ROUND(ROUND(Q296*AD302,0)*AJ303,0)</f>
        <v>216</v>
      </c>
      <c r="AO303" s="10"/>
    </row>
    <row r="304" spans="1:41" ht="14.1" x14ac:dyDescent="0.3">
      <c r="A304" s="7">
        <v>71</v>
      </c>
      <c r="B304" s="9">
        <v>2376</v>
      </c>
      <c r="C304" s="6" t="s">
        <v>1389</v>
      </c>
      <c r="D304" s="106"/>
      <c r="E304" s="107"/>
      <c r="F304" s="108"/>
      <c r="G304" s="39"/>
      <c r="H304" s="1"/>
      <c r="I304" s="1"/>
      <c r="J304" s="1"/>
      <c r="K304" s="119"/>
      <c r="L304" s="119"/>
      <c r="M304" s="1"/>
      <c r="N304" s="1"/>
      <c r="O304" s="1"/>
      <c r="P304" s="1"/>
      <c r="Q304" s="171"/>
      <c r="R304" s="171"/>
      <c r="S304" s="1"/>
      <c r="T304" s="1"/>
      <c r="U304" s="59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1"/>
      <c r="AG304" s="172"/>
      <c r="AH304" s="45"/>
      <c r="AI304" s="54"/>
      <c r="AJ304" s="54"/>
      <c r="AK304" s="204" t="s">
        <v>1218</v>
      </c>
      <c r="AL304" s="44">
        <v>5</v>
      </c>
      <c r="AM304" s="161" t="s">
        <v>1385</v>
      </c>
      <c r="AN304" s="81">
        <f>ROUND(Q296*AD302,0)-AL304</f>
        <v>426</v>
      </c>
      <c r="AO304" s="10"/>
    </row>
    <row r="305" spans="1:41" ht="14.1" x14ac:dyDescent="0.3">
      <c r="A305" s="7">
        <v>71</v>
      </c>
      <c r="B305" s="9">
        <v>2377</v>
      </c>
      <c r="C305" s="6" t="s">
        <v>1388</v>
      </c>
      <c r="D305" s="106"/>
      <c r="E305" s="107"/>
      <c r="F305" s="108"/>
      <c r="G305" s="39"/>
      <c r="H305" s="1"/>
      <c r="I305" s="1"/>
      <c r="J305" s="1"/>
      <c r="K305" s="119"/>
      <c r="L305" s="119"/>
      <c r="M305" s="1"/>
      <c r="N305" s="1"/>
      <c r="O305" s="1"/>
      <c r="P305" s="1"/>
      <c r="Q305" s="171"/>
      <c r="R305" s="171"/>
      <c r="S305" s="1"/>
      <c r="T305" s="1"/>
      <c r="U305" s="59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1"/>
      <c r="AG305" s="202" t="s">
        <v>1387</v>
      </c>
      <c r="AH305" s="140" t="s">
        <v>1223</v>
      </c>
      <c r="AI305" s="44" t="s">
        <v>1225</v>
      </c>
      <c r="AJ305" s="135">
        <v>0.7</v>
      </c>
      <c r="AK305" s="205"/>
      <c r="AL305" s="134"/>
      <c r="AM305" s="138"/>
      <c r="AN305" s="81">
        <f>ROUND(ROUND(Q296*AD302,0)*AJ305,0)-AL304</f>
        <v>297</v>
      </c>
      <c r="AO305" s="10"/>
    </row>
    <row r="306" spans="1:41" ht="14.1" x14ac:dyDescent="0.3">
      <c r="A306" s="7">
        <v>71</v>
      </c>
      <c r="B306" s="9">
        <v>2378</v>
      </c>
      <c r="C306" s="6" t="s">
        <v>1386</v>
      </c>
      <c r="D306" s="124"/>
      <c r="E306" s="125"/>
      <c r="F306" s="126"/>
      <c r="G306" s="37"/>
      <c r="H306" s="4"/>
      <c r="I306" s="4"/>
      <c r="J306" s="4"/>
      <c r="K306" s="65"/>
      <c r="L306" s="65"/>
      <c r="M306" s="4"/>
      <c r="N306" s="4"/>
      <c r="O306" s="4"/>
      <c r="P306" s="4"/>
      <c r="Q306" s="170"/>
      <c r="R306" s="170"/>
      <c r="S306" s="4"/>
      <c r="T306" s="4"/>
      <c r="U306" s="67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139"/>
      <c r="AG306" s="203"/>
      <c r="AH306" s="40" t="s">
        <v>1222</v>
      </c>
      <c r="AI306" s="46" t="s">
        <v>1225</v>
      </c>
      <c r="AJ306" s="128">
        <v>0.5</v>
      </c>
      <c r="AK306" s="206"/>
      <c r="AL306" s="127"/>
      <c r="AM306" s="136"/>
      <c r="AN306" s="90">
        <f>ROUND(ROUND(Q296*AD302,0)*AJ306,0)-AL304</f>
        <v>211</v>
      </c>
      <c r="AO306" s="12"/>
    </row>
  </sheetData>
  <mergeCells count="203">
    <mergeCell ref="AK286:AK288"/>
    <mergeCell ref="AG287:AG288"/>
    <mergeCell ref="AD290:AE290"/>
    <mergeCell ref="AG290:AG291"/>
    <mergeCell ref="AK292:AK294"/>
    <mergeCell ref="AG293:AG294"/>
    <mergeCell ref="AK304:AK306"/>
    <mergeCell ref="AG305:AG306"/>
    <mergeCell ref="Q296:R296"/>
    <mergeCell ref="AG296:AG297"/>
    <mergeCell ref="AK298:AK300"/>
    <mergeCell ref="AG299:AG300"/>
    <mergeCell ref="AD302:AE302"/>
    <mergeCell ref="AG302:AG303"/>
    <mergeCell ref="Q272:R272"/>
    <mergeCell ref="AG272:AG273"/>
    <mergeCell ref="AK274:AK276"/>
    <mergeCell ref="AG275:AG276"/>
    <mergeCell ref="AD278:AE278"/>
    <mergeCell ref="AG278:AG279"/>
    <mergeCell ref="AK280:AK282"/>
    <mergeCell ref="AG281:AG282"/>
    <mergeCell ref="Q284:R284"/>
    <mergeCell ref="AG284:AG285"/>
    <mergeCell ref="AK256:AK258"/>
    <mergeCell ref="AG257:AG258"/>
    <mergeCell ref="Q260:R260"/>
    <mergeCell ref="AG260:AG261"/>
    <mergeCell ref="AK262:AK264"/>
    <mergeCell ref="AG263:AG264"/>
    <mergeCell ref="AD266:AE266"/>
    <mergeCell ref="AG266:AG267"/>
    <mergeCell ref="AK268:AK270"/>
    <mergeCell ref="AG269:AG270"/>
    <mergeCell ref="AD242:AE242"/>
    <mergeCell ref="AG242:AG243"/>
    <mergeCell ref="AK244:AK246"/>
    <mergeCell ref="AG245:AG246"/>
    <mergeCell ref="Q248:R248"/>
    <mergeCell ref="AG248:AG249"/>
    <mergeCell ref="AK250:AK252"/>
    <mergeCell ref="AG251:AG252"/>
    <mergeCell ref="AD254:AE254"/>
    <mergeCell ref="AG254:AG255"/>
    <mergeCell ref="AK226:AK228"/>
    <mergeCell ref="AG227:AG228"/>
    <mergeCell ref="AD230:AE230"/>
    <mergeCell ref="AG230:AG231"/>
    <mergeCell ref="AK232:AK234"/>
    <mergeCell ref="AG233:AG234"/>
    <mergeCell ref="Q236:R236"/>
    <mergeCell ref="AG236:AG237"/>
    <mergeCell ref="AK238:AK240"/>
    <mergeCell ref="AG239:AG240"/>
    <mergeCell ref="Q212:R212"/>
    <mergeCell ref="AG212:AG213"/>
    <mergeCell ref="AK214:AK216"/>
    <mergeCell ref="AG215:AG216"/>
    <mergeCell ref="AD218:AE218"/>
    <mergeCell ref="AG218:AG219"/>
    <mergeCell ref="AK220:AK222"/>
    <mergeCell ref="AG221:AG222"/>
    <mergeCell ref="Q224:R224"/>
    <mergeCell ref="AG224:AG225"/>
    <mergeCell ref="AK196:AK198"/>
    <mergeCell ref="AG197:AG198"/>
    <mergeCell ref="Q200:R200"/>
    <mergeCell ref="AG200:AG201"/>
    <mergeCell ref="AK202:AK204"/>
    <mergeCell ref="AG203:AG204"/>
    <mergeCell ref="AD206:AE206"/>
    <mergeCell ref="AG206:AG207"/>
    <mergeCell ref="AK208:AK210"/>
    <mergeCell ref="AG209:AG210"/>
    <mergeCell ref="AD182:AE182"/>
    <mergeCell ref="AG182:AG183"/>
    <mergeCell ref="AK184:AK186"/>
    <mergeCell ref="AG185:AG186"/>
    <mergeCell ref="Q188:R188"/>
    <mergeCell ref="AG188:AG189"/>
    <mergeCell ref="AK190:AK192"/>
    <mergeCell ref="AG191:AG192"/>
    <mergeCell ref="AD194:AE194"/>
    <mergeCell ref="AG194:AG195"/>
    <mergeCell ref="AK166:AK168"/>
    <mergeCell ref="AG167:AG168"/>
    <mergeCell ref="AD170:AE170"/>
    <mergeCell ref="AG170:AG171"/>
    <mergeCell ref="AK172:AK174"/>
    <mergeCell ref="AG173:AG174"/>
    <mergeCell ref="Q176:R176"/>
    <mergeCell ref="AG176:AG177"/>
    <mergeCell ref="AK178:AK180"/>
    <mergeCell ref="AG179:AG180"/>
    <mergeCell ref="Q152:R152"/>
    <mergeCell ref="AG152:AG153"/>
    <mergeCell ref="AK154:AK156"/>
    <mergeCell ref="AG155:AG156"/>
    <mergeCell ref="AD158:AE158"/>
    <mergeCell ref="AG158:AG159"/>
    <mergeCell ref="AK160:AK162"/>
    <mergeCell ref="AG161:AG162"/>
    <mergeCell ref="Q164:R164"/>
    <mergeCell ref="AG164:AG165"/>
    <mergeCell ref="AK136:AK138"/>
    <mergeCell ref="AG137:AG138"/>
    <mergeCell ref="Q140:R140"/>
    <mergeCell ref="AG140:AG141"/>
    <mergeCell ref="AK142:AK144"/>
    <mergeCell ref="AG143:AG144"/>
    <mergeCell ref="AD146:AE146"/>
    <mergeCell ref="AG146:AG147"/>
    <mergeCell ref="AK148:AK150"/>
    <mergeCell ref="AG149:AG150"/>
    <mergeCell ref="AD122:AE122"/>
    <mergeCell ref="AG122:AG123"/>
    <mergeCell ref="AK124:AK126"/>
    <mergeCell ref="AG125:AG126"/>
    <mergeCell ref="Q128:R128"/>
    <mergeCell ref="AG128:AG129"/>
    <mergeCell ref="AK130:AK132"/>
    <mergeCell ref="AG131:AG132"/>
    <mergeCell ref="AD134:AE134"/>
    <mergeCell ref="AG134:AG135"/>
    <mergeCell ref="AK106:AK108"/>
    <mergeCell ref="AG107:AG108"/>
    <mergeCell ref="AD110:AE110"/>
    <mergeCell ref="AG110:AG111"/>
    <mergeCell ref="AK112:AK114"/>
    <mergeCell ref="AG113:AG114"/>
    <mergeCell ref="Q116:R116"/>
    <mergeCell ref="AG116:AG117"/>
    <mergeCell ref="AK118:AK120"/>
    <mergeCell ref="AG119:AG120"/>
    <mergeCell ref="Q92:R92"/>
    <mergeCell ref="AG92:AG93"/>
    <mergeCell ref="AK94:AK96"/>
    <mergeCell ref="AG95:AG96"/>
    <mergeCell ref="AD98:AE98"/>
    <mergeCell ref="AG98:AG99"/>
    <mergeCell ref="AK100:AK102"/>
    <mergeCell ref="AG101:AG102"/>
    <mergeCell ref="Q104:R104"/>
    <mergeCell ref="AG104:AG105"/>
    <mergeCell ref="AK76:AK78"/>
    <mergeCell ref="AG77:AG78"/>
    <mergeCell ref="Q80:R80"/>
    <mergeCell ref="AG80:AG81"/>
    <mergeCell ref="AK82:AK84"/>
    <mergeCell ref="AG83:AG84"/>
    <mergeCell ref="AD86:AE86"/>
    <mergeCell ref="AG86:AG87"/>
    <mergeCell ref="AK88:AK90"/>
    <mergeCell ref="AG89:AG90"/>
    <mergeCell ref="AD62:AE62"/>
    <mergeCell ref="AG62:AG63"/>
    <mergeCell ref="AK64:AK66"/>
    <mergeCell ref="AG65:AG66"/>
    <mergeCell ref="Q68:R68"/>
    <mergeCell ref="AG68:AG69"/>
    <mergeCell ref="AK70:AK72"/>
    <mergeCell ref="AG71:AG72"/>
    <mergeCell ref="AD74:AE74"/>
    <mergeCell ref="AG74:AG75"/>
    <mergeCell ref="AD50:AE50"/>
    <mergeCell ref="AG50:AG51"/>
    <mergeCell ref="AK52:AK54"/>
    <mergeCell ref="AG53:AG54"/>
    <mergeCell ref="G55:J61"/>
    <mergeCell ref="Q56:R56"/>
    <mergeCell ref="AG56:AG57"/>
    <mergeCell ref="AK58:AK60"/>
    <mergeCell ref="AG59:AG60"/>
    <mergeCell ref="AK34:AK36"/>
    <mergeCell ref="AG35:AG36"/>
    <mergeCell ref="AD38:AE38"/>
    <mergeCell ref="AG38:AG39"/>
    <mergeCell ref="AK40:AK42"/>
    <mergeCell ref="AG41:AG42"/>
    <mergeCell ref="Q44:R44"/>
    <mergeCell ref="AG44:AG45"/>
    <mergeCell ref="AK46:AK48"/>
    <mergeCell ref="AG47:AG48"/>
    <mergeCell ref="Q20:R20"/>
    <mergeCell ref="AG20:AG21"/>
    <mergeCell ref="AK22:AK24"/>
    <mergeCell ref="AG23:AG24"/>
    <mergeCell ref="AD26:AE26"/>
    <mergeCell ref="AG26:AG27"/>
    <mergeCell ref="AK28:AK30"/>
    <mergeCell ref="AG29:AG30"/>
    <mergeCell ref="Q32:R32"/>
    <mergeCell ref="AG32:AG33"/>
    <mergeCell ref="D7:F13"/>
    <mergeCell ref="G7:J13"/>
    <mergeCell ref="Q8:R8"/>
    <mergeCell ref="AG8:AG9"/>
    <mergeCell ref="AK10:AK12"/>
    <mergeCell ref="AG11:AG12"/>
    <mergeCell ref="AD14:AE14"/>
    <mergeCell ref="AG14:AG15"/>
    <mergeCell ref="AK16:AK18"/>
    <mergeCell ref="AG17:AG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  <rowBreaks count="2" manualBreakCount="2">
    <brk id="114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autoPageBreaks="0"/>
  </sheetPr>
  <dimension ref="A1:AP306"/>
  <sheetViews>
    <sheetView zoomScaleNormal="100" zoomScaleSheetLayoutView="9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27.62890625" style="22" customWidth="1"/>
    <col min="4" max="7" width="2.3671875" style="36" customWidth="1"/>
    <col min="8" max="16" width="2.3671875" style="22" customWidth="1"/>
    <col min="17" max="18" width="2.62890625" style="22" customWidth="1"/>
    <col min="19" max="22" width="2.3671875" style="36" customWidth="1"/>
    <col min="23" max="29" width="2.3671875" style="52" customWidth="1"/>
    <col min="30" max="31" width="2.62890625" style="52" customWidth="1"/>
    <col min="32" max="32" width="2.3671875" style="52" customWidth="1"/>
    <col min="33" max="33" width="14.62890625" style="52" customWidth="1"/>
    <col min="34" max="34" width="25.3671875" style="52" bestFit="1" customWidth="1"/>
    <col min="35" max="35" width="3" style="52" bestFit="1" customWidth="1"/>
    <col min="36" max="36" width="4.1015625" style="36" bestFit="1" customWidth="1"/>
    <col min="37" max="37" width="8.62890625" style="36" customWidth="1"/>
    <col min="38" max="38" width="2.1015625" style="36" bestFit="1" customWidth="1"/>
    <col min="39" max="39" width="4.89453125" style="36" bestFit="1" customWidth="1"/>
    <col min="40" max="41" width="8.62890625" style="36" customWidth="1"/>
    <col min="42" max="42" width="2.89453125" style="36" customWidth="1"/>
    <col min="43" max="16384" width="9" style="36"/>
  </cols>
  <sheetData>
    <row r="1" spans="1:42" ht="16.5" x14ac:dyDescent="0.3">
      <c r="A1" s="35"/>
    </row>
    <row r="2" spans="1:42" ht="16.5" x14ac:dyDescent="0.3">
      <c r="A2" s="35"/>
    </row>
    <row r="3" spans="1:42" ht="16.5" x14ac:dyDescent="0.3">
      <c r="A3" s="35"/>
    </row>
    <row r="4" spans="1:42" ht="16.5" x14ac:dyDescent="0.3">
      <c r="A4" s="35"/>
      <c r="B4" s="146"/>
    </row>
    <row r="5" spans="1:42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4"/>
      <c r="AK5" s="54"/>
      <c r="AL5" s="54"/>
      <c r="AM5" s="54"/>
      <c r="AN5" s="20" t="s">
        <v>850</v>
      </c>
      <c r="AO5" s="20" t="s">
        <v>849</v>
      </c>
      <c r="AP5" s="119"/>
    </row>
    <row r="6" spans="1:42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5"/>
      <c r="AK6" s="65"/>
      <c r="AL6" s="65"/>
      <c r="AM6" s="65"/>
      <c r="AN6" s="16" t="s">
        <v>1</v>
      </c>
      <c r="AO6" s="16" t="s">
        <v>0</v>
      </c>
      <c r="AP6" s="119"/>
    </row>
    <row r="7" spans="1:42" ht="14.1" x14ac:dyDescent="0.3">
      <c r="A7" s="7">
        <v>71</v>
      </c>
      <c r="B7" s="9">
        <v>1341</v>
      </c>
      <c r="C7" s="6" t="s">
        <v>1989</v>
      </c>
      <c r="D7" s="195" t="s">
        <v>1272</v>
      </c>
      <c r="E7" s="196"/>
      <c r="F7" s="197"/>
      <c r="G7" s="42" t="s">
        <v>1271</v>
      </c>
      <c r="H7" s="30"/>
      <c r="I7" s="30"/>
      <c r="J7" s="54"/>
      <c r="K7" s="30"/>
      <c r="L7" s="54"/>
      <c r="M7" s="54"/>
      <c r="N7" s="54"/>
      <c r="O7" s="54"/>
      <c r="P7" s="54"/>
      <c r="Q7" s="45"/>
      <c r="R7" s="45"/>
      <c r="S7" s="30"/>
      <c r="T7" s="30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172"/>
      <c r="AH7" s="45"/>
      <c r="AI7" s="54"/>
      <c r="AJ7" s="54"/>
      <c r="AK7" s="54"/>
      <c r="AL7" s="54"/>
      <c r="AM7" s="68"/>
      <c r="AN7" s="81">
        <f>ROUND(Q8,0)</f>
        <v>792</v>
      </c>
      <c r="AO7" s="10" t="s">
        <v>1251</v>
      </c>
    </row>
    <row r="8" spans="1:42" ht="14.1" x14ac:dyDescent="0.3">
      <c r="A8" s="7">
        <v>71</v>
      </c>
      <c r="B8" s="9">
        <v>1342</v>
      </c>
      <c r="C8" s="6" t="s">
        <v>1988</v>
      </c>
      <c r="D8" s="198"/>
      <c r="E8" s="199"/>
      <c r="F8" s="200"/>
      <c r="G8" s="39"/>
      <c r="H8" s="1"/>
      <c r="I8" s="1"/>
      <c r="J8" s="119"/>
      <c r="K8" s="1"/>
      <c r="L8" s="119"/>
      <c r="M8" s="119"/>
      <c r="N8" s="119"/>
      <c r="O8" s="119"/>
      <c r="P8" s="119"/>
      <c r="Q8" s="201">
        <v>792</v>
      </c>
      <c r="R8" s="201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202" t="s">
        <v>1387</v>
      </c>
      <c r="AH8" s="140" t="s">
        <v>1220</v>
      </c>
      <c r="AI8" s="44" t="s">
        <v>1217</v>
      </c>
      <c r="AJ8" s="135">
        <v>0.7</v>
      </c>
      <c r="AK8" s="135"/>
      <c r="AL8" s="135"/>
      <c r="AM8" s="137"/>
      <c r="AN8" s="81">
        <f>ROUND(Q8*AJ8,0)</f>
        <v>554</v>
      </c>
      <c r="AO8" s="10"/>
    </row>
    <row r="9" spans="1:42" ht="14.1" x14ac:dyDescent="0.3">
      <c r="A9" s="7">
        <v>71</v>
      </c>
      <c r="B9" s="9">
        <v>2381</v>
      </c>
      <c r="C9" s="6" t="s">
        <v>1987</v>
      </c>
      <c r="D9" s="198"/>
      <c r="E9" s="199"/>
      <c r="F9" s="200"/>
      <c r="G9" s="39"/>
      <c r="H9" s="1"/>
      <c r="I9" s="1"/>
      <c r="J9" s="119"/>
      <c r="K9" s="1"/>
      <c r="L9" s="119"/>
      <c r="M9" s="119"/>
      <c r="N9" s="119"/>
      <c r="O9" s="119"/>
      <c r="P9" s="119"/>
      <c r="Q9" s="171"/>
      <c r="R9" s="171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203"/>
      <c r="AH9" s="40" t="s">
        <v>1219</v>
      </c>
      <c r="AI9" s="46" t="s">
        <v>1217</v>
      </c>
      <c r="AJ9" s="128">
        <v>0.5</v>
      </c>
      <c r="AK9" s="135"/>
      <c r="AL9" s="135"/>
      <c r="AM9" s="137"/>
      <c r="AN9" s="81">
        <f>ROUND(Q8*AJ9,0)</f>
        <v>396</v>
      </c>
      <c r="AO9" s="10"/>
    </row>
    <row r="10" spans="1:42" ht="14.1" x14ac:dyDescent="0.3">
      <c r="A10" s="7">
        <v>71</v>
      </c>
      <c r="B10" s="9">
        <v>2382</v>
      </c>
      <c r="C10" s="6" t="s">
        <v>1986</v>
      </c>
      <c r="D10" s="198"/>
      <c r="E10" s="199"/>
      <c r="F10" s="200"/>
      <c r="G10" s="39"/>
      <c r="H10" s="1"/>
      <c r="I10" s="1"/>
      <c r="J10" s="119"/>
      <c r="K10" s="1"/>
      <c r="L10" s="119"/>
      <c r="M10" s="119"/>
      <c r="N10" s="119"/>
      <c r="O10" s="119"/>
      <c r="P10" s="119"/>
      <c r="Q10" s="171"/>
      <c r="R10" s="171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40"/>
      <c r="AH10" s="55"/>
      <c r="AI10" s="44"/>
      <c r="AJ10" s="135"/>
      <c r="AK10" s="204" t="s">
        <v>1218</v>
      </c>
      <c r="AL10" s="44">
        <v>5</v>
      </c>
      <c r="AM10" s="161" t="s">
        <v>1385</v>
      </c>
      <c r="AN10" s="81">
        <f>ROUND(Q8,0)-AL10</f>
        <v>787</v>
      </c>
      <c r="AO10" s="10"/>
    </row>
    <row r="11" spans="1:42" ht="14.1" x14ac:dyDescent="0.3">
      <c r="A11" s="7">
        <v>71</v>
      </c>
      <c r="B11" s="9">
        <v>2383</v>
      </c>
      <c r="C11" s="6" t="s">
        <v>1985</v>
      </c>
      <c r="D11" s="198"/>
      <c r="E11" s="199"/>
      <c r="F11" s="200"/>
      <c r="G11" s="39"/>
      <c r="H11" s="1"/>
      <c r="I11" s="1"/>
      <c r="J11" s="119"/>
      <c r="K11" s="1"/>
      <c r="L11" s="119"/>
      <c r="M11" s="119"/>
      <c r="N11" s="119"/>
      <c r="O11" s="119"/>
      <c r="P11" s="119"/>
      <c r="Q11" s="171"/>
      <c r="R11" s="171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202" t="s">
        <v>1387</v>
      </c>
      <c r="AH11" s="140" t="s">
        <v>1220</v>
      </c>
      <c r="AI11" s="44" t="s">
        <v>1217</v>
      </c>
      <c r="AJ11" s="135">
        <v>0.7</v>
      </c>
      <c r="AK11" s="205"/>
      <c r="AL11" s="134"/>
      <c r="AM11" s="138"/>
      <c r="AN11" s="81">
        <f>ROUND(Q8*AJ11,0)-AL10</f>
        <v>549</v>
      </c>
      <c r="AO11" s="10"/>
    </row>
    <row r="12" spans="1:42" ht="14.1" x14ac:dyDescent="0.3">
      <c r="A12" s="7">
        <v>71</v>
      </c>
      <c r="B12" s="9">
        <v>2384</v>
      </c>
      <c r="C12" s="6" t="s">
        <v>1984</v>
      </c>
      <c r="D12" s="198"/>
      <c r="E12" s="199"/>
      <c r="F12" s="200"/>
      <c r="G12" s="39"/>
      <c r="H12" s="1"/>
      <c r="I12" s="1"/>
      <c r="J12" s="119"/>
      <c r="K12" s="1"/>
      <c r="L12" s="119"/>
      <c r="M12" s="119"/>
      <c r="N12" s="119"/>
      <c r="O12" s="119"/>
      <c r="P12" s="119"/>
      <c r="Q12" s="171"/>
      <c r="R12" s="171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203"/>
      <c r="AH12" s="40" t="s">
        <v>1219</v>
      </c>
      <c r="AI12" s="46" t="s">
        <v>1217</v>
      </c>
      <c r="AJ12" s="128">
        <v>0.5</v>
      </c>
      <c r="AK12" s="206"/>
      <c r="AL12" s="127"/>
      <c r="AM12" s="136"/>
      <c r="AN12" s="81">
        <f>ROUND(Q8*AJ12,0)-AL10</f>
        <v>391</v>
      </c>
      <c r="AO12" s="10"/>
    </row>
    <row r="13" spans="1:42" ht="14.1" x14ac:dyDescent="0.3">
      <c r="A13" s="7">
        <v>71</v>
      </c>
      <c r="B13" s="9">
        <v>1343</v>
      </c>
      <c r="C13" s="6" t="s">
        <v>1983</v>
      </c>
      <c r="D13" s="198"/>
      <c r="E13" s="199"/>
      <c r="F13" s="200"/>
      <c r="G13" s="39"/>
      <c r="H13" s="1"/>
      <c r="I13" s="1"/>
      <c r="J13" s="119"/>
      <c r="K13" s="1"/>
      <c r="L13" s="119"/>
      <c r="M13" s="119"/>
      <c r="N13" s="119"/>
      <c r="O13" s="119"/>
      <c r="P13" s="119"/>
      <c r="Q13" s="171"/>
      <c r="R13" s="171"/>
      <c r="S13" s="1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40"/>
      <c r="AH13" s="55"/>
      <c r="AI13" s="44"/>
      <c r="AJ13" s="135"/>
      <c r="AK13" s="135"/>
      <c r="AL13" s="135"/>
      <c r="AM13" s="137"/>
      <c r="AN13" s="81">
        <f>ROUND(Q8*AD14,0)</f>
        <v>764</v>
      </c>
      <c r="AO13" s="10"/>
    </row>
    <row r="14" spans="1:42" ht="14.1" x14ac:dyDescent="0.3">
      <c r="A14" s="7">
        <v>71</v>
      </c>
      <c r="B14" s="9">
        <v>1344</v>
      </c>
      <c r="C14" s="6" t="s">
        <v>1982</v>
      </c>
      <c r="D14" s="106"/>
      <c r="E14" s="107"/>
      <c r="F14" s="108"/>
      <c r="G14" s="39"/>
      <c r="H14" s="1"/>
      <c r="I14" s="1"/>
      <c r="J14" s="119"/>
      <c r="K14" s="1"/>
      <c r="L14" s="119"/>
      <c r="M14" s="119"/>
      <c r="N14" s="119"/>
      <c r="O14" s="119"/>
      <c r="P14" s="119"/>
      <c r="Q14" s="171"/>
      <c r="R14" s="171"/>
      <c r="S14" s="1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202" t="s">
        <v>1387</v>
      </c>
      <c r="AH14" s="140" t="s">
        <v>1220</v>
      </c>
      <c r="AI14" s="44" t="s">
        <v>1217</v>
      </c>
      <c r="AJ14" s="135">
        <v>0.7</v>
      </c>
      <c r="AK14" s="135"/>
      <c r="AL14" s="135"/>
      <c r="AM14" s="137"/>
      <c r="AN14" s="81">
        <f>ROUND(ROUND(Q8*AD14,0)*AJ14,0)</f>
        <v>535</v>
      </c>
      <c r="AO14" s="10"/>
    </row>
    <row r="15" spans="1:42" ht="14.1" x14ac:dyDescent="0.3">
      <c r="A15" s="7">
        <v>71</v>
      </c>
      <c r="B15" s="9">
        <v>2385</v>
      </c>
      <c r="C15" s="6" t="s">
        <v>1981</v>
      </c>
      <c r="D15" s="106"/>
      <c r="E15" s="107"/>
      <c r="F15" s="108"/>
      <c r="G15" s="39"/>
      <c r="H15" s="1"/>
      <c r="I15" s="1"/>
      <c r="J15" s="119"/>
      <c r="K15" s="1"/>
      <c r="L15" s="119"/>
      <c r="M15" s="119"/>
      <c r="N15" s="119"/>
      <c r="O15" s="119"/>
      <c r="P15" s="119"/>
      <c r="Q15" s="171"/>
      <c r="R15" s="171"/>
      <c r="S15" s="1"/>
      <c r="T15" s="1"/>
      <c r="U15" s="61"/>
      <c r="V15" s="51"/>
      <c r="W15" s="51"/>
      <c r="X15" s="51"/>
      <c r="Y15" s="51"/>
      <c r="Z15" s="51"/>
      <c r="AA15" s="51"/>
      <c r="AB15" s="51"/>
      <c r="AC15" s="122"/>
      <c r="AD15" s="181"/>
      <c r="AE15" s="181"/>
      <c r="AF15" s="71"/>
      <c r="AG15" s="203"/>
      <c r="AH15" s="40" t="s">
        <v>1219</v>
      </c>
      <c r="AI15" s="46" t="s">
        <v>1217</v>
      </c>
      <c r="AJ15" s="128">
        <v>0.5</v>
      </c>
      <c r="AK15" s="135"/>
      <c r="AL15" s="135"/>
      <c r="AM15" s="137"/>
      <c r="AN15" s="81">
        <f>ROUND(ROUND(Q8*AD14,0)*AJ15,0)</f>
        <v>382</v>
      </c>
      <c r="AO15" s="10"/>
    </row>
    <row r="16" spans="1:42" ht="14.1" x14ac:dyDescent="0.3">
      <c r="A16" s="7">
        <v>71</v>
      </c>
      <c r="B16" s="9">
        <v>2386</v>
      </c>
      <c r="C16" s="6" t="s">
        <v>1980</v>
      </c>
      <c r="D16" s="106"/>
      <c r="E16" s="107"/>
      <c r="F16" s="108"/>
      <c r="G16" s="39"/>
      <c r="H16" s="1"/>
      <c r="I16" s="1"/>
      <c r="J16" s="119"/>
      <c r="K16" s="1"/>
      <c r="L16" s="119"/>
      <c r="M16" s="119"/>
      <c r="N16" s="119"/>
      <c r="O16" s="119"/>
      <c r="P16" s="119"/>
      <c r="Q16" s="171"/>
      <c r="R16" s="171"/>
      <c r="S16" s="1"/>
      <c r="T16" s="1"/>
      <c r="U16" s="61"/>
      <c r="V16" s="51"/>
      <c r="W16" s="51"/>
      <c r="X16" s="51"/>
      <c r="Y16" s="51"/>
      <c r="Z16" s="51"/>
      <c r="AA16" s="51"/>
      <c r="AB16" s="51"/>
      <c r="AC16" s="122"/>
      <c r="AD16" s="181"/>
      <c r="AE16" s="181"/>
      <c r="AF16" s="71"/>
      <c r="AG16" s="140"/>
      <c r="AH16" s="55"/>
      <c r="AI16" s="44"/>
      <c r="AJ16" s="135"/>
      <c r="AK16" s="204" t="s">
        <v>1218</v>
      </c>
      <c r="AL16" s="44">
        <v>5</v>
      </c>
      <c r="AM16" s="161" t="s">
        <v>1385</v>
      </c>
      <c r="AN16" s="81">
        <f>ROUND(Q8*AD14,0)-AL16</f>
        <v>759</v>
      </c>
      <c r="AO16" s="10"/>
    </row>
    <row r="17" spans="1:41" ht="14.1" x14ac:dyDescent="0.3">
      <c r="A17" s="7">
        <v>71</v>
      </c>
      <c r="B17" s="9">
        <v>2387</v>
      </c>
      <c r="C17" s="6" t="s">
        <v>1979</v>
      </c>
      <c r="D17" s="106"/>
      <c r="E17" s="107"/>
      <c r="F17" s="108"/>
      <c r="G17" s="39"/>
      <c r="H17" s="1"/>
      <c r="I17" s="1"/>
      <c r="J17" s="119"/>
      <c r="K17" s="1"/>
      <c r="L17" s="119"/>
      <c r="M17" s="119"/>
      <c r="N17" s="119"/>
      <c r="O17" s="119"/>
      <c r="P17" s="119"/>
      <c r="Q17" s="171"/>
      <c r="R17" s="171"/>
      <c r="S17" s="1"/>
      <c r="T17" s="1"/>
      <c r="U17" s="61"/>
      <c r="V17" s="51"/>
      <c r="W17" s="51"/>
      <c r="X17" s="51"/>
      <c r="Y17" s="51"/>
      <c r="Z17" s="51"/>
      <c r="AA17" s="51"/>
      <c r="AB17" s="51"/>
      <c r="AC17" s="122"/>
      <c r="AD17" s="181"/>
      <c r="AE17" s="181"/>
      <c r="AF17" s="71"/>
      <c r="AG17" s="202" t="s">
        <v>1387</v>
      </c>
      <c r="AH17" s="140" t="s">
        <v>1220</v>
      </c>
      <c r="AI17" s="44" t="s">
        <v>1217</v>
      </c>
      <c r="AJ17" s="135">
        <v>0.7</v>
      </c>
      <c r="AK17" s="205"/>
      <c r="AL17" s="134"/>
      <c r="AM17" s="138"/>
      <c r="AN17" s="81">
        <f>ROUND(ROUND(Q8*AD14,0)*AJ17,0)-AL16</f>
        <v>530</v>
      </c>
      <c r="AO17" s="10"/>
    </row>
    <row r="18" spans="1:41" ht="14.1" x14ac:dyDescent="0.3">
      <c r="A18" s="7">
        <v>71</v>
      </c>
      <c r="B18" s="9">
        <v>2388</v>
      </c>
      <c r="C18" s="6" t="s">
        <v>1978</v>
      </c>
      <c r="D18" s="106"/>
      <c r="E18" s="107"/>
      <c r="F18" s="108"/>
      <c r="G18" s="39"/>
      <c r="H18" s="1"/>
      <c r="I18" s="1"/>
      <c r="J18" s="119"/>
      <c r="K18" s="1"/>
      <c r="L18" s="119"/>
      <c r="M18" s="119"/>
      <c r="N18" s="119"/>
      <c r="O18" s="119"/>
      <c r="P18" s="119"/>
      <c r="Q18" s="171"/>
      <c r="R18" s="171"/>
      <c r="S18" s="1"/>
      <c r="T18" s="1"/>
      <c r="U18" s="61"/>
      <c r="V18" s="51"/>
      <c r="W18" s="51"/>
      <c r="X18" s="51"/>
      <c r="Y18" s="51"/>
      <c r="Z18" s="51"/>
      <c r="AA18" s="51"/>
      <c r="AB18" s="51"/>
      <c r="AC18" s="122"/>
      <c r="AD18" s="181"/>
      <c r="AE18" s="181"/>
      <c r="AF18" s="71"/>
      <c r="AG18" s="203"/>
      <c r="AH18" s="40" t="s">
        <v>1219</v>
      </c>
      <c r="AI18" s="46" t="s">
        <v>1217</v>
      </c>
      <c r="AJ18" s="128">
        <v>0.5</v>
      </c>
      <c r="AK18" s="206"/>
      <c r="AL18" s="127"/>
      <c r="AM18" s="136"/>
      <c r="AN18" s="81">
        <f>ROUND(ROUND(Q8*AD14,0)*AJ18,0)-AL16</f>
        <v>377</v>
      </c>
      <c r="AO18" s="10"/>
    </row>
    <row r="19" spans="1:41" ht="14.1" x14ac:dyDescent="0.3">
      <c r="A19" s="7">
        <v>71</v>
      </c>
      <c r="B19" s="9">
        <v>1351</v>
      </c>
      <c r="C19" s="6" t="s">
        <v>1977</v>
      </c>
      <c r="D19" s="106"/>
      <c r="E19" s="107"/>
      <c r="F19" s="108"/>
      <c r="G19" s="42" t="s">
        <v>1270</v>
      </c>
      <c r="H19" s="30"/>
      <c r="I19" s="30"/>
      <c r="J19" s="54"/>
      <c r="K19" s="30"/>
      <c r="L19" s="54"/>
      <c r="M19" s="54"/>
      <c r="N19" s="54"/>
      <c r="O19" s="54"/>
      <c r="P19" s="54"/>
      <c r="Q19" s="175"/>
      <c r="R19" s="175"/>
      <c r="S19" s="30"/>
      <c r="T19" s="30"/>
      <c r="U19" s="140"/>
      <c r="V19" s="55"/>
      <c r="W19" s="55"/>
      <c r="X19" s="55"/>
      <c r="Y19" s="55"/>
      <c r="Z19" s="55"/>
      <c r="AA19" s="55"/>
      <c r="AB19" s="55"/>
      <c r="AC19" s="44"/>
      <c r="AD19" s="182"/>
      <c r="AE19" s="182"/>
      <c r="AF19" s="141"/>
      <c r="AG19" s="172"/>
      <c r="AH19" s="55"/>
      <c r="AI19" s="44"/>
      <c r="AJ19" s="135"/>
      <c r="AK19" s="135"/>
      <c r="AL19" s="135"/>
      <c r="AM19" s="137"/>
      <c r="AN19" s="81">
        <f>ROUND(Q20,0)</f>
        <v>723</v>
      </c>
      <c r="AO19" s="10"/>
    </row>
    <row r="20" spans="1:41" ht="14.1" x14ac:dyDescent="0.3">
      <c r="A20" s="7">
        <v>71</v>
      </c>
      <c r="B20" s="9">
        <v>1352</v>
      </c>
      <c r="C20" s="6" t="s">
        <v>1976</v>
      </c>
      <c r="D20" s="106"/>
      <c r="E20" s="107"/>
      <c r="F20" s="108"/>
      <c r="G20" s="39"/>
      <c r="H20" s="1"/>
      <c r="I20" s="1"/>
      <c r="J20" s="119"/>
      <c r="K20" s="1"/>
      <c r="L20" s="119"/>
      <c r="M20" s="119"/>
      <c r="N20" s="119"/>
      <c r="O20" s="119"/>
      <c r="P20" s="119"/>
      <c r="Q20" s="201">
        <v>723</v>
      </c>
      <c r="R20" s="201"/>
      <c r="S20" s="1" t="s">
        <v>853</v>
      </c>
      <c r="T20" s="38"/>
      <c r="U20" s="61"/>
      <c r="V20" s="51"/>
      <c r="W20" s="51"/>
      <c r="X20" s="51"/>
      <c r="Y20" s="51"/>
      <c r="Z20" s="51"/>
      <c r="AA20" s="51"/>
      <c r="AB20" s="51"/>
      <c r="AC20" s="122"/>
      <c r="AD20" s="181"/>
      <c r="AE20" s="181"/>
      <c r="AF20" s="71"/>
      <c r="AG20" s="202" t="s">
        <v>1387</v>
      </c>
      <c r="AH20" s="140" t="s">
        <v>1220</v>
      </c>
      <c r="AI20" s="44" t="s">
        <v>1217</v>
      </c>
      <c r="AJ20" s="135">
        <v>0.7</v>
      </c>
      <c r="AK20" s="135"/>
      <c r="AL20" s="135"/>
      <c r="AM20" s="137"/>
      <c r="AN20" s="81">
        <f>ROUND(Q20*AJ20,0)</f>
        <v>506</v>
      </c>
      <c r="AO20" s="10"/>
    </row>
    <row r="21" spans="1:41" ht="14.1" x14ac:dyDescent="0.3">
      <c r="A21" s="7">
        <v>71</v>
      </c>
      <c r="B21" s="9">
        <v>2391</v>
      </c>
      <c r="C21" s="6" t="s">
        <v>1975</v>
      </c>
      <c r="D21" s="106"/>
      <c r="E21" s="107"/>
      <c r="F21" s="108"/>
      <c r="G21" s="39"/>
      <c r="H21" s="1"/>
      <c r="I21" s="1"/>
      <c r="J21" s="119"/>
      <c r="K21" s="1"/>
      <c r="L21" s="119"/>
      <c r="M21" s="119"/>
      <c r="N21" s="119"/>
      <c r="O21" s="119"/>
      <c r="P21" s="119"/>
      <c r="Q21" s="171"/>
      <c r="R21" s="171"/>
      <c r="S21" s="1"/>
      <c r="T21" s="1"/>
      <c r="U21" s="61"/>
      <c r="V21" s="51"/>
      <c r="W21" s="51"/>
      <c r="X21" s="51"/>
      <c r="Y21" s="51"/>
      <c r="Z21" s="51"/>
      <c r="AA21" s="51"/>
      <c r="AB21" s="51"/>
      <c r="AC21" s="122"/>
      <c r="AD21" s="181"/>
      <c r="AE21" s="181"/>
      <c r="AF21" s="71"/>
      <c r="AG21" s="203"/>
      <c r="AH21" s="40" t="s">
        <v>1219</v>
      </c>
      <c r="AI21" s="46" t="s">
        <v>1217</v>
      </c>
      <c r="AJ21" s="128">
        <v>0.5</v>
      </c>
      <c r="AK21" s="135"/>
      <c r="AL21" s="135"/>
      <c r="AM21" s="137"/>
      <c r="AN21" s="81">
        <f>ROUND(Q20*AJ21,0)</f>
        <v>362</v>
      </c>
      <c r="AO21" s="10"/>
    </row>
    <row r="22" spans="1:41" ht="14.1" x14ac:dyDescent="0.3">
      <c r="A22" s="7">
        <v>71</v>
      </c>
      <c r="B22" s="9">
        <v>2392</v>
      </c>
      <c r="C22" s="6" t="s">
        <v>1974</v>
      </c>
      <c r="D22" s="106"/>
      <c r="E22" s="107"/>
      <c r="F22" s="108"/>
      <c r="G22" s="39"/>
      <c r="H22" s="1"/>
      <c r="I22" s="1"/>
      <c r="J22" s="119"/>
      <c r="K22" s="1"/>
      <c r="L22" s="119"/>
      <c r="M22" s="119"/>
      <c r="N22" s="119"/>
      <c r="O22" s="119"/>
      <c r="P22" s="119"/>
      <c r="Q22" s="171"/>
      <c r="R22" s="171"/>
      <c r="S22" s="1"/>
      <c r="T22" s="1"/>
      <c r="U22" s="61"/>
      <c r="V22" s="51"/>
      <c r="W22" s="51"/>
      <c r="X22" s="51"/>
      <c r="Y22" s="51"/>
      <c r="Z22" s="51"/>
      <c r="AA22" s="51"/>
      <c r="AB22" s="51"/>
      <c r="AC22" s="122"/>
      <c r="AD22" s="181"/>
      <c r="AE22" s="181"/>
      <c r="AF22" s="71"/>
      <c r="AG22" s="140"/>
      <c r="AH22" s="55"/>
      <c r="AI22" s="44"/>
      <c r="AJ22" s="135"/>
      <c r="AK22" s="204" t="s">
        <v>1218</v>
      </c>
      <c r="AL22" s="44">
        <v>5</v>
      </c>
      <c r="AM22" s="161" t="s">
        <v>1385</v>
      </c>
      <c r="AN22" s="81">
        <f>ROUND(Q20,0)-AL22</f>
        <v>718</v>
      </c>
      <c r="AO22" s="10"/>
    </row>
    <row r="23" spans="1:41" ht="14.1" x14ac:dyDescent="0.3">
      <c r="A23" s="7">
        <v>71</v>
      </c>
      <c r="B23" s="9">
        <v>2393</v>
      </c>
      <c r="C23" s="6" t="s">
        <v>1973</v>
      </c>
      <c r="D23" s="106"/>
      <c r="E23" s="107"/>
      <c r="F23" s="108"/>
      <c r="G23" s="39"/>
      <c r="H23" s="1"/>
      <c r="I23" s="1"/>
      <c r="J23" s="119"/>
      <c r="K23" s="1"/>
      <c r="L23" s="119"/>
      <c r="M23" s="119"/>
      <c r="N23" s="119"/>
      <c r="O23" s="119"/>
      <c r="P23" s="119"/>
      <c r="Q23" s="171"/>
      <c r="R23" s="171"/>
      <c r="S23" s="1"/>
      <c r="T23" s="1"/>
      <c r="U23" s="61"/>
      <c r="V23" s="51"/>
      <c r="W23" s="51"/>
      <c r="X23" s="51"/>
      <c r="Y23" s="51"/>
      <c r="Z23" s="51"/>
      <c r="AA23" s="51"/>
      <c r="AB23" s="51"/>
      <c r="AC23" s="122"/>
      <c r="AD23" s="181"/>
      <c r="AE23" s="181"/>
      <c r="AF23" s="71"/>
      <c r="AG23" s="202" t="s">
        <v>1387</v>
      </c>
      <c r="AH23" s="140" t="s">
        <v>1220</v>
      </c>
      <c r="AI23" s="44" t="s">
        <v>1217</v>
      </c>
      <c r="AJ23" s="135">
        <v>0.7</v>
      </c>
      <c r="AK23" s="205"/>
      <c r="AL23" s="134"/>
      <c r="AM23" s="138"/>
      <c r="AN23" s="81">
        <f>ROUND(Q20*AJ23,0)-AL22</f>
        <v>501</v>
      </c>
      <c r="AO23" s="10"/>
    </row>
    <row r="24" spans="1:41" ht="14.1" x14ac:dyDescent="0.3">
      <c r="A24" s="7">
        <v>71</v>
      </c>
      <c r="B24" s="9">
        <v>2394</v>
      </c>
      <c r="C24" s="6" t="s">
        <v>1972</v>
      </c>
      <c r="D24" s="106"/>
      <c r="E24" s="107"/>
      <c r="F24" s="108"/>
      <c r="G24" s="39"/>
      <c r="H24" s="1"/>
      <c r="I24" s="1"/>
      <c r="J24" s="119"/>
      <c r="K24" s="1"/>
      <c r="L24" s="119"/>
      <c r="M24" s="119"/>
      <c r="N24" s="119"/>
      <c r="O24" s="119"/>
      <c r="P24" s="119"/>
      <c r="Q24" s="171"/>
      <c r="R24" s="171"/>
      <c r="S24" s="1"/>
      <c r="T24" s="1"/>
      <c r="U24" s="14"/>
      <c r="V24" s="8"/>
      <c r="W24" s="8"/>
      <c r="X24" s="8"/>
      <c r="Y24" s="8"/>
      <c r="Z24" s="8"/>
      <c r="AA24" s="8"/>
      <c r="AB24" s="8"/>
      <c r="AC24" s="105"/>
      <c r="AD24" s="180"/>
      <c r="AE24" s="180"/>
      <c r="AF24" s="139"/>
      <c r="AG24" s="203"/>
      <c r="AH24" s="40" t="s">
        <v>1219</v>
      </c>
      <c r="AI24" s="46" t="s">
        <v>1217</v>
      </c>
      <c r="AJ24" s="128">
        <v>0.5</v>
      </c>
      <c r="AK24" s="206"/>
      <c r="AL24" s="127"/>
      <c r="AM24" s="136"/>
      <c r="AN24" s="81">
        <f>ROUND(Q20*AJ24,0)-AL22</f>
        <v>357</v>
      </c>
      <c r="AO24" s="10"/>
    </row>
    <row r="25" spans="1:41" ht="14.1" x14ac:dyDescent="0.3">
      <c r="A25" s="7">
        <v>71</v>
      </c>
      <c r="B25" s="9">
        <v>1353</v>
      </c>
      <c r="C25" s="6" t="s">
        <v>1971</v>
      </c>
      <c r="D25" s="106"/>
      <c r="E25" s="107"/>
      <c r="F25" s="108"/>
      <c r="G25" s="39"/>
      <c r="H25" s="1"/>
      <c r="I25" s="1"/>
      <c r="J25" s="119"/>
      <c r="K25" s="1"/>
      <c r="L25" s="119"/>
      <c r="M25" s="119"/>
      <c r="N25" s="119"/>
      <c r="O25" s="119"/>
      <c r="P25" s="119"/>
      <c r="Q25" s="171"/>
      <c r="R25" s="171"/>
      <c r="S25" s="1"/>
      <c r="T25" s="1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140"/>
      <c r="AH25" s="55"/>
      <c r="AI25" s="44"/>
      <c r="AJ25" s="135"/>
      <c r="AK25" s="135"/>
      <c r="AL25" s="135"/>
      <c r="AM25" s="137"/>
      <c r="AN25" s="81">
        <f>ROUND(Q20*AD26,0)</f>
        <v>698</v>
      </c>
      <c r="AO25" s="10"/>
    </row>
    <row r="26" spans="1:41" ht="14.1" x14ac:dyDescent="0.3">
      <c r="A26" s="7">
        <v>71</v>
      </c>
      <c r="B26" s="9">
        <v>1354</v>
      </c>
      <c r="C26" s="6" t="s">
        <v>1970</v>
      </c>
      <c r="D26" s="106"/>
      <c r="E26" s="107"/>
      <c r="F26" s="108"/>
      <c r="G26" s="39"/>
      <c r="H26" s="1"/>
      <c r="I26" s="1"/>
      <c r="J26" s="119"/>
      <c r="K26" s="1"/>
      <c r="L26" s="119"/>
      <c r="M26" s="119"/>
      <c r="N26" s="119"/>
      <c r="O26" s="119"/>
      <c r="P26" s="119"/>
      <c r="Q26" s="171"/>
      <c r="R26" s="171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202" t="s">
        <v>1387</v>
      </c>
      <c r="AH26" s="140" t="s">
        <v>1220</v>
      </c>
      <c r="AI26" s="44" t="s">
        <v>1217</v>
      </c>
      <c r="AJ26" s="135">
        <v>0.7</v>
      </c>
      <c r="AK26" s="135"/>
      <c r="AL26" s="135"/>
      <c r="AM26" s="137"/>
      <c r="AN26" s="81">
        <f>ROUND(ROUND(Q20*AD26,0)*AJ26,0)</f>
        <v>489</v>
      </c>
      <c r="AO26" s="10"/>
    </row>
    <row r="27" spans="1:41" ht="14.1" x14ac:dyDescent="0.3">
      <c r="A27" s="7">
        <v>71</v>
      </c>
      <c r="B27" s="9">
        <v>2395</v>
      </c>
      <c r="C27" s="6" t="s">
        <v>1969</v>
      </c>
      <c r="D27" s="106"/>
      <c r="E27" s="107"/>
      <c r="F27" s="108"/>
      <c r="G27" s="39"/>
      <c r="H27" s="1"/>
      <c r="I27" s="1"/>
      <c r="J27" s="119"/>
      <c r="K27" s="1"/>
      <c r="L27" s="119"/>
      <c r="M27" s="119"/>
      <c r="N27" s="119"/>
      <c r="O27" s="119"/>
      <c r="P27" s="119"/>
      <c r="Q27" s="171"/>
      <c r="R27" s="171"/>
      <c r="S27" s="1"/>
      <c r="T27" s="1"/>
      <c r="U27" s="61"/>
      <c r="V27" s="51"/>
      <c r="W27" s="51"/>
      <c r="X27" s="51"/>
      <c r="Y27" s="51"/>
      <c r="Z27" s="51"/>
      <c r="AA27" s="51"/>
      <c r="AB27" s="51"/>
      <c r="AC27" s="122"/>
      <c r="AD27" s="181"/>
      <c r="AE27" s="181"/>
      <c r="AF27" s="71"/>
      <c r="AG27" s="203"/>
      <c r="AH27" s="40" t="s">
        <v>1219</v>
      </c>
      <c r="AI27" s="46" t="s">
        <v>1217</v>
      </c>
      <c r="AJ27" s="128">
        <v>0.5</v>
      </c>
      <c r="AK27" s="135"/>
      <c r="AL27" s="135"/>
      <c r="AM27" s="137"/>
      <c r="AN27" s="81">
        <f>ROUND(ROUND(Q20*AD26,0)*AJ27,0)</f>
        <v>349</v>
      </c>
      <c r="AO27" s="10"/>
    </row>
    <row r="28" spans="1:41" ht="14.1" x14ac:dyDescent="0.3">
      <c r="A28" s="7">
        <v>71</v>
      </c>
      <c r="B28" s="9">
        <v>2396</v>
      </c>
      <c r="C28" s="6" t="s">
        <v>1968</v>
      </c>
      <c r="D28" s="106"/>
      <c r="E28" s="107"/>
      <c r="F28" s="108"/>
      <c r="G28" s="39"/>
      <c r="H28" s="1"/>
      <c r="I28" s="1"/>
      <c r="J28" s="119"/>
      <c r="K28" s="1"/>
      <c r="L28" s="119"/>
      <c r="M28" s="119"/>
      <c r="N28" s="119"/>
      <c r="O28" s="119"/>
      <c r="P28" s="119"/>
      <c r="Q28" s="171"/>
      <c r="R28" s="171"/>
      <c r="S28" s="1"/>
      <c r="T28" s="1"/>
      <c r="U28" s="61"/>
      <c r="V28" s="51"/>
      <c r="W28" s="51"/>
      <c r="X28" s="51"/>
      <c r="Y28" s="51"/>
      <c r="Z28" s="51"/>
      <c r="AA28" s="51"/>
      <c r="AB28" s="51"/>
      <c r="AC28" s="122"/>
      <c r="AD28" s="181"/>
      <c r="AE28" s="181"/>
      <c r="AF28" s="71"/>
      <c r="AG28" s="140"/>
      <c r="AH28" s="55"/>
      <c r="AI28" s="44"/>
      <c r="AJ28" s="135"/>
      <c r="AK28" s="204" t="s">
        <v>1218</v>
      </c>
      <c r="AL28" s="44">
        <v>5</v>
      </c>
      <c r="AM28" s="161" t="s">
        <v>1385</v>
      </c>
      <c r="AN28" s="81">
        <f>ROUND(Q20*AD26,0)-AL28</f>
        <v>693</v>
      </c>
      <c r="AO28" s="10"/>
    </row>
    <row r="29" spans="1:41" ht="14.1" x14ac:dyDescent="0.3">
      <c r="A29" s="7">
        <v>71</v>
      </c>
      <c r="B29" s="9">
        <v>2397</v>
      </c>
      <c r="C29" s="6" t="s">
        <v>1967</v>
      </c>
      <c r="D29" s="106"/>
      <c r="E29" s="107"/>
      <c r="F29" s="108"/>
      <c r="G29" s="39"/>
      <c r="H29" s="1"/>
      <c r="I29" s="1"/>
      <c r="J29" s="119"/>
      <c r="K29" s="1"/>
      <c r="L29" s="119"/>
      <c r="M29" s="119"/>
      <c r="N29" s="119"/>
      <c r="O29" s="119"/>
      <c r="P29" s="119"/>
      <c r="Q29" s="171"/>
      <c r="R29" s="171"/>
      <c r="S29" s="1"/>
      <c r="T29" s="1"/>
      <c r="U29" s="61"/>
      <c r="V29" s="51"/>
      <c r="W29" s="51"/>
      <c r="X29" s="51"/>
      <c r="Y29" s="51"/>
      <c r="Z29" s="51"/>
      <c r="AA29" s="51"/>
      <c r="AB29" s="51"/>
      <c r="AC29" s="122"/>
      <c r="AD29" s="181"/>
      <c r="AE29" s="181"/>
      <c r="AF29" s="71"/>
      <c r="AG29" s="202" t="s">
        <v>1387</v>
      </c>
      <c r="AH29" s="140" t="s">
        <v>1220</v>
      </c>
      <c r="AI29" s="44" t="s">
        <v>1217</v>
      </c>
      <c r="AJ29" s="135">
        <v>0.7</v>
      </c>
      <c r="AK29" s="205"/>
      <c r="AL29" s="134"/>
      <c r="AM29" s="138"/>
      <c r="AN29" s="81">
        <f>ROUND(ROUND(Q20*AD26,0)*AJ29,0)-AL28</f>
        <v>484</v>
      </c>
      <c r="AO29" s="10"/>
    </row>
    <row r="30" spans="1:41" ht="14.1" x14ac:dyDescent="0.3">
      <c r="A30" s="7">
        <v>71</v>
      </c>
      <c r="B30" s="9">
        <v>2398</v>
      </c>
      <c r="C30" s="6" t="s">
        <v>1966</v>
      </c>
      <c r="D30" s="106"/>
      <c r="E30" s="107"/>
      <c r="F30" s="108"/>
      <c r="G30" s="37"/>
      <c r="H30" s="4"/>
      <c r="I30" s="4"/>
      <c r="J30" s="65"/>
      <c r="K30" s="4"/>
      <c r="L30" s="65"/>
      <c r="M30" s="65"/>
      <c r="N30" s="65"/>
      <c r="O30" s="65"/>
      <c r="P30" s="65"/>
      <c r="Q30" s="170"/>
      <c r="R30" s="170"/>
      <c r="S30" s="4"/>
      <c r="T30" s="4"/>
      <c r="U30" s="14"/>
      <c r="V30" s="8"/>
      <c r="W30" s="8"/>
      <c r="X30" s="8"/>
      <c r="Y30" s="8"/>
      <c r="Z30" s="8"/>
      <c r="AA30" s="8"/>
      <c r="AB30" s="8"/>
      <c r="AC30" s="105"/>
      <c r="AD30" s="180"/>
      <c r="AE30" s="180"/>
      <c r="AF30" s="139"/>
      <c r="AG30" s="203"/>
      <c r="AH30" s="40" t="s">
        <v>1219</v>
      </c>
      <c r="AI30" s="46" t="s">
        <v>1217</v>
      </c>
      <c r="AJ30" s="128">
        <v>0.5</v>
      </c>
      <c r="AK30" s="206"/>
      <c r="AL30" s="127"/>
      <c r="AM30" s="136"/>
      <c r="AN30" s="81">
        <f>ROUND(ROUND(Q20*AD26,0)*AJ30,0)-AL28</f>
        <v>344</v>
      </c>
      <c r="AO30" s="10"/>
    </row>
    <row r="31" spans="1:41" ht="14.1" x14ac:dyDescent="0.3">
      <c r="A31" s="7">
        <v>71</v>
      </c>
      <c r="B31" s="9">
        <v>1361</v>
      </c>
      <c r="C31" s="6" t="s">
        <v>1965</v>
      </c>
      <c r="D31" s="106"/>
      <c r="E31" s="107"/>
      <c r="F31" s="108"/>
      <c r="G31" s="42" t="s">
        <v>1269</v>
      </c>
      <c r="H31" s="30"/>
      <c r="I31" s="30"/>
      <c r="J31" s="54"/>
      <c r="K31" s="30"/>
      <c r="L31" s="54"/>
      <c r="M31" s="54"/>
      <c r="N31" s="54"/>
      <c r="O31" s="54"/>
      <c r="P31" s="54"/>
      <c r="Q31" s="175"/>
      <c r="R31" s="175"/>
      <c r="S31" s="30"/>
      <c r="T31" s="30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172"/>
      <c r="AH31" s="45"/>
      <c r="AI31" s="54"/>
      <c r="AJ31" s="174"/>
      <c r="AK31" s="174"/>
      <c r="AL31" s="174"/>
      <c r="AM31" s="173"/>
      <c r="AN31" s="81">
        <f>ROUND(Q32,0)</f>
        <v>687</v>
      </c>
      <c r="AO31" s="10"/>
    </row>
    <row r="32" spans="1:41" ht="14.1" x14ac:dyDescent="0.3">
      <c r="A32" s="7">
        <v>71</v>
      </c>
      <c r="B32" s="9">
        <v>1362</v>
      </c>
      <c r="C32" s="6" t="s">
        <v>1964</v>
      </c>
      <c r="D32" s="106"/>
      <c r="E32" s="107"/>
      <c r="F32" s="108"/>
      <c r="G32" s="39"/>
      <c r="H32" s="1"/>
      <c r="I32" s="1"/>
      <c r="J32" s="119"/>
      <c r="K32" s="1"/>
      <c r="L32" s="119"/>
      <c r="M32" s="119"/>
      <c r="N32" s="119"/>
      <c r="O32" s="119"/>
      <c r="P32" s="119"/>
      <c r="Q32" s="201">
        <v>687</v>
      </c>
      <c r="R32" s="201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202" t="s">
        <v>1387</v>
      </c>
      <c r="AH32" s="140" t="s">
        <v>1220</v>
      </c>
      <c r="AI32" s="44" t="s">
        <v>1217</v>
      </c>
      <c r="AJ32" s="135">
        <v>0.7</v>
      </c>
      <c r="AK32" s="135"/>
      <c r="AL32" s="135"/>
      <c r="AM32" s="137"/>
      <c r="AN32" s="81">
        <f>ROUND(Q32*AJ32,0)</f>
        <v>481</v>
      </c>
      <c r="AO32" s="10"/>
    </row>
    <row r="33" spans="1:41" ht="14.1" x14ac:dyDescent="0.3">
      <c r="A33" s="7">
        <v>71</v>
      </c>
      <c r="B33" s="9">
        <v>2411</v>
      </c>
      <c r="C33" s="6" t="s">
        <v>1963</v>
      </c>
      <c r="D33" s="106"/>
      <c r="E33" s="107"/>
      <c r="F33" s="108"/>
      <c r="G33" s="39"/>
      <c r="H33" s="1"/>
      <c r="I33" s="1"/>
      <c r="J33" s="119"/>
      <c r="K33" s="1"/>
      <c r="L33" s="119"/>
      <c r="M33" s="119"/>
      <c r="N33" s="119"/>
      <c r="O33" s="119"/>
      <c r="P33" s="119"/>
      <c r="Q33" s="171"/>
      <c r="R33" s="171"/>
      <c r="S33" s="1"/>
      <c r="T33" s="1"/>
      <c r="U33" s="61"/>
      <c r="V33" s="51"/>
      <c r="W33" s="51"/>
      <c r="X33" s="51"/>
      <c r="Y33" s="51"/>
      <c r="Z33" s="51"/>
      <c r="AA33" s="51"/>
      <c r="AB33" s="51"/>
      <c r="AC33" s="122"/>
      <c r="AD33" s="181"/>
      <c r="AE33" s="181"/>
      <c r="AF33" s="71"/>
      <c r="AG33" s="203"/>
      <c r="AH33" s="40" t="s">
        <v>1219</v>
      </c>
      <c r="AI33" s="46" t="s">
        <v>1217</v>
      </c>
      <c r="AJ33" s="128">
        <v>0.5</v>
      </c>
      <c r="AK33" s="135"/>
      <c r="AL33" s="135"/>
      <c r="AM33" s="137"/>
      <c r="AN33" s="81">
        <f>ROUND(Q32*AJ33,0)</f>
        <v>344</v>
      </c>
      <c r="AO33" s="10"/>
    </row>
    <row r="34" spans="1:41" ht="14.1" x14ac:dyDescent="0.3">
      <c r="A34" s="7">
        <v>71</v>
      </c>
      <c r="B34" s="9">
        <v>2412</v>
      </c>
      <c r="C34" s="6" t="s">
        <v>1962</v>
      </c>
      <c r="D34" s="106"/>
      <c r="E34" s="107"/>
      <c r="F34" s="108"/>
      <c r="G34" s="39"/>
      <c r="H34" s="1"/>
      <c r="I34" s="1"/>
      <c r="J34" s="119"/>
      <c r="K34" s="1"/>
      <c r="L34" s="119"/>
      <c r="M34" s="119"/>
      <c r="N34" s="119"/>
      <c r="O34" s="119"/>
      <c r="P34" s="119"/>
      <c r="Q34" s="171"/>
      <c r="R34" s="171"/>
      <c r="S34" s="1"/>
      <c r="T34" s="1"/>
      <c r="U34" s="61"/>
      <c r="V34" s="51"/>
      <c r="W34" s="51"/>
      <c r="X34" s="51"/>
      <c r="Y34" s="51"/>
      <c r="Z34" s="51"/>
      <c r="AA34" s="51"/>
      <c r="AB34" s="51"/>
      <c r="AC34" s="122"/>
      <c r="AD34" s="181"/>
      <c r="AE34" s="181"/>
      <c r="AF34" s="71"/>
      <c r="AG34" s="140"/>
      <c r="AH34" s="55"/>
      <c r="AI34" s="44"/>
      <c r="AJ34" s="135"/>
      <c r="AK34" s="204" t="s">
        <v>1218</v>
      </c>
      <c r="AL34" s="44">
        <v>5</v>
      </c>
      <c r="AM34" s="161" t="s">
        <v>1385</v>
      </c>
      <c r="AN34" s="81">
        <f>ROUND(Q32,0)-AL34</f>
        <v>682</v>
      </c>
      <c r="AO34" s="10"/>
    </row>
    <row r="35" spans="1:41" ht="14.1" x14ac:dyDescent="0.3">
      <c r="A35" s="7">
        <v>71</v>
      </c>
      <c r="B35" s="9">
        <v>2413</v>
      </c>
      <c r="C35" s="6" t="s">
        <v>1961</v>
      </c>
      <c r="D35" s="106"/>
      <c r="E35" s="107"/>
      <c r="F35" s="108"/>
      <c r="G35" s="39"/>
      <c r="H35" s="1"/>
      <c r="I35" s="1"/>
      <c r="J35" s="119"/>
      <c r="K35" s="1"/>
      <c r="L35" s="119"/>
      <c r="M35" s="119"/>
      <c r="N35" s="119"/>
      <c r="O35" s="119"/>
      <c r="P35" s="119"/>
      <c r="Q35" s="171"/>
      <c r="R35" s="171"/>
      <c r="S35" s="1"/>
      <c r="T35" s="1"/>
      <c r="U35" s="61"/>
      <c r="V35" s="51"/>
      <c r="W35" s="51"/>
      <c r="X35" s="51"/>
      <c r="Y35" s="51"/>
      <c r="Z35" s="51"/>
      <c r="AA35" s="51"/>
      <c r="AB35" s="51"/>
      <c r="AC35" s="122"/>
      <c r="AD35" s="181"/>
      <c r="AE35" s="181"/>
      <c r="AF35" s="71"/>
      <c r="AG35" s="202" t="s">
        <v>1387</v>
      </c>
      <c r="AH35" s="140" t="s">
        <v>1220</v>
      </c>
      <c r="AI35" s="44" t="s">
        <v>1217</v>
      </c>
      <c r="AJ35" s="135">
        <v>0.7</v>
      </c>
      <c r="AK35" s="205"/>
      <c r="AL35" s="134"/>
      <c r="AM35" s="138"/>
      <c r="AN35" s="81">
        <f>ROUND(Q32*AJ35,0)-AL34</f>
        <v>476</v>
      </c>
      <c r="AO35" s="10"/>
    </row>
    <row r="36" spans="1:41" ht="14.1" x14ac:dyDescent="0.3">
      <c r="A36" s="7">
        <v>71</v>
      </c>
      <c r="B36" s="9">
        <v>2414</v>
      </c>
      <c r="C36" s="6" t="s">
        <v>1960</v>
      </c>
      <c r="D36" s="106"/>
      <c r="E36" s="107"/>
      <c r="F36" s="108"/>
      <c r="G36" s="39"/>
      <c r="H36" s="1"/>
      <c r="I36" s="1"/>
      <c r="J36" s="119"/>
      <c r="K36" s="1"/>
      <c r="L36" s="119"/>
      <c r="M36" s="119"/>
      <c r="N36" s="119"/>
      <c r="O36" s="119"/>
      <c r="P36" s="119"/>
      <c r="Q36" s="171"/>
      <c r="R36" s="171"/>
      <c r="S36" s="1"/>
      <c r="T36" s="1"/>
      <c r="U36" s="61"/>
      <c r="V36" s="51"/>
      <c r="W36" s="51"/>
      <c r="X36" s="51"/>
      <c r="Y36" s="51"/>
      <c r="Z36" s="51"/>
      <c r="AA36" s="51"/>
      <c r="AB36" s="51"/>
      <c r="AC36" s="122"/>
      <c r="AD36" s="181"/>
      <c r="AE36" s="181"/>
      <c r="AF36" s="71"/>
      <c r="AG36" s="203"/>
      <c r="AH36" s="40" t="s">
        <v>1219</v>
      </c>
      <c r="AI36" s="46" t="s">
        <v>1217</v>
      </c>
      <c r="AJ36" s="128">
        <v>0.5</v>
      </c>
      <c r="AK36" s="206"/>
      <c r="AL36" s="127"/>
      <c r="AM36" s="136"/>
      <c r="AN36" s="81">
        <f>ROUND(Q32*AJ36,0)-AL34</f>
        <v>339</v>
      </c>
      <c r="AO36" s="10"/>
    </row>
    <row r="37" spans="1:41" ht="14.1" x14ac:dyDescent="0.3">
      <c r="A37" s="7">
        <v>71</v>
      </c>
      <c r="B37" s="9">
        <v>1363</v>
      </c>
      <c r="C37" s="6" t="s">
        <v>1959</v>
      </c>
      <c r="D37" s="106"/>
      <c r="E37" s="107"/>
      <c r="F37" s="108"/>
      <c r="G37" s="39"/>
      <c r="H37" s="1"/>
      <c r="I37" s="1"/>
      <c r="J37" s="119"/>
      <c r="K37" s="1"/>
      <c r="L37" s="119"/>
      <c r="M37" s="119"/>
      <c r="N37" s="119"/>
      <c r="O37" s="119"/>
      <c r="P37" s="119"/>
      <c r="Q37" s="171"/>
      <c r="R37" s="171"/>
      <c r="S37" s="1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140"/>
      <c r="AH37" s="55"/>
      <c r="AI37" s="44"/>
      <c r="AJ37" s="135"/>
      <c r="AK37" s="135"/>
      <c r="AL37" s="135"/>
      <c r="AM37" s="137"/>
      <c r="AN37" s="81">
        <f>ROUND(Q32*AD38,0)</f>
        <v>663</v>
      </c>
      <c r="AO37" s="10"/>
    </row>
    <row r="38" spans="1:41" ht="14.1" x14ac:dyDescent="0.3">
      <c r="A38" s="7">
        <v>71</v>
      </c>
      <c r="B38" s="9">
        <v>1364</v>
      </c>
      <c r="C38" s="6" t="s">
        <v>1958</v>
      </c>
      <c r="D38" s="106"/>
      <c r="E38" s="107"/>
      <c r="F38" s="108"/>
      <c r="G38" s="39"/>
      <c r="H38" s="1"/>
      <c r="I38" s="1"/>
      <c r="J38" s="119"/>
      <c r="K38" s="1"/>
      <c r="L38" s="119"/>
      <c r="M38" s="119"/>
      <c r="N38" s="119"/>
      <c r="O38" s="119"/>
      <c r="P38" s="119"/>
      <c r="Q38" s="171"/>
      <c r="R38" s="171"/>
      <c r="S38" s="1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202" t="s">
        <v>1387</v>
      </c>
      <c r="AH38" s="140" t="s">
        <v>1220</v>
      </c>
      <c r="AI38" s="44" t="s">
        <v>1217</v>
      </c>
      <c r="AJ38" s="135">
        <v>0.7</v>
      </c>
      <c r="AK38" s="135"/>
      <c r="AL38" s="135"/>
      <c r="AM38" s="137"/>
      <c r="AN38" s="81">
        <f>ROUND(ROUND(Q32*AD38,0)*AJ38,0)</f>
        <v>464</v>
      </c>
      <c r="AO38" s="10"/>
    </row>
    <row r="39" spans="1:41" ht="14.1" x14ac:dyDescent="0.3">
      <c r="A39" s="7">
        <v>71</v>
      </c>
      <c r="B39" s="9">
        <v>2415</v>
      </c>
      <c r="C39" s="6" t="s">
        <v>1957</v>
      </c>
      <c r="D39" s="106"/>
      <c r="E39" s="107"/>
      <c r="F39" s="108"/>
      <c r="G39" s="39"/>
      <c r="H39" s="1"/>
      <c r="I39" s="1"/>
      <c r="J39" s="119"/>
      <c r="K39" s="1"/>
      <c r="L39" s="119"/>
      <c r="M39" s="119"/>
      <c r="N39" s="119"/>
      <c r="O39" s="119"/>
      <c r="P39" s="119"/>
      <c r="Q39" s="171"/>
      <c r="R39" s="171"/>
      <c r="S39" s="1"/>
      <c r="T39" s="1"/>
      <c r="U39" s="61"/>
      <c r="V39" s="51"/>
      <c r="W39" s="51"/>
      <c r="X39" s="51"/>
      <c r="Y39" s="51"/>
      <c r="Z39" s="51"/>
      <c r="AA39" s="51"/>
      <c r="AB39" s="51"/>
      <c r="AC39" s="122"/>
      <c r="AD39" s="181"/>
      <c r="AE39" s="181"/>
      <c r="AF39" s="71"/>
      <c r="AG39" s="203"/>
      <c r="AH39" s="40" t="s">
        <v>1219</v>
      </c>
      <c r="AI39" s="46" t="s">
        <v>1217</v>
      </c>
      <c r="AJ39" s="128">
        <v>0.5</v>
      </c>
      <c r="AK39" s="135"/>
      <c r="AL39" s="135"/>
      <c r="AM39" s="137"/>
      <c r="AN39" s="81">
        <f>ROUND(ROUND(Q32*AD38,0)*AJ39,0)</f>
        <v>332</v>
      </c>
      <c r="AO39" s="10"/>
    </row>
    <row r="40" spans="1:41" ht="14.1" x14ac:dyDescent="0.3">
      <c r="A40" s="7">
        <v>71</v>
      </c>
      <c r="B40" s="9">
        <v>2416</v>
      </c>
      <c r="C40" s="6" t="s">
        <v>1956</v>
      </c>
      <c r="D40" s="106"/>
      <c r="E40" s="107"/>
      <c r="F40" s="108"/>
      <c r="G40" s="39"/>
      <c r="H40" s="1"/>
      <c r="I40" s="1"/>
      <c r="J40" s="119"/>
      <c r="K40" s="1"/>
      <c r="L40" s="119"/>
      <c r="M40" s="119"/>
      <c r="N40" s="119"/>
      <c r="O40" s="119"/>
      <c r="P40" s="119"/>
      <c r="Q40" s="171"/>
      <c r="R40" s="171"/>
      <c r="S40" s="1"/>
      <c r="T40" s="1"/>
      <c r="U40" s="61"/>
      <c r="V40" s="51"/>
      <c r="W40" s="51"/>
      <c r="X40" s="51"/>
      <c r="Y40" s="51"/>
      <c r="Z40" s="51"/>
      <c r="AA40" s="51"/>
      <c r="AB40" s="51"/>
      <c r="AC40" s="122"/>
      <c r="AD40" s="181"/>
      <c r="AE40" s="181"/>
      <c r="AF40" s="71"/>
      <c r="AG40" s="140"/>
      <c r="AH40" s="55"/>
      <c r="AI40" s="44"/>
      <c r="AJ40" s="135"/>
      <c r="AK40" s="204" t="s">
        <v>1218</v>
      </c>
      <c r="AL40" s="44">
        <v>5</v>
      </c>
      <c r="AM40" s="161" t="s">
        <v>1385</v>
      </c>
      <c r="AN40" s="81">
        <f>ROUND(Q32*AD38,0)-AL40</f>
        <v>658</v>
      </c>
      <c r="AO40" s="10"/>
    </row>
    <row r="41" spans="1:41" ht="14.1" x14ac:dyDescent="0.3">
      <c r="A41" s="7">
        <v>71</v>
      </c>
      <c r="B41" s="9">
        <v>2417</v>
      </c>
      <c r="C41" s="6" t="s">
        <v>1955</v>
      </c>
      <c r="D41" s="106"/>
      <c r="E41" s="107"/>
      <c r="F41" s="108"/>
      <c r="G41" s="39"/>
      <c r="H41" s="1"/>
      <c r="I41" s="1"/>
      <c r="J41" s="119"/>
      <c r="K41" s="1"/>
      <c r="L41" s="119"/>
      <c r="M41" s="119"/>
      <c r="N41" s="119"/>
      <c r="O41" s="119"/>
      <c r="P41" s="119"/>
      <c r="Q41" s="171"/>
      <c r="R41" s="171"/>
      <c r="S41" s="1"/>
      <c r="T41" s="1"/>
      <c r="U41" s="61"/>
      <c r="V41" s="51"/>
      <c r="W41" s="51"/>
      <c r="X41" s="51"/>
      <c r="Y41" s="51"/>
      <c r="Z41" s="51"/>
      <c r="AA41" s="51"/>
      <c r="AB41" s="51"/>
      <c r="AC41" s="122"/>
      <c r="AD41" s="181"/>
      <c r="AE41" s="181"/>
      <c r="AF41" s="71"/>
      <c r="AG41" s="202" t="s">
        <v>1387</v>
      </c>
      <c r="AH41" s="140" t="s">
        <v>1220</v>
      </c>
      <c r="AI41" s="44" t="s">
        <v>1217</v>
      </c>
      <c r="AJ41" s="135">
        <v>0.7</v>
      </c>
      <c r="AK41" s="205"/>
      <c r="AL41" s="134"/>
      <c r="AM41" s="138"/>
      <c r="AN41" s="81">
        <f>ROUND(ROUND(Q32*AD38,0)*AJ41,0)-AL40</f>
        <v>459</v>
      </c>
      <c r="AO41" s="10"/>
    </row>
    <row r="42" spans="1:41" ht="14.1" x14ac:dyDescent="0.3">
      <c r="A42" s="7">
        <v>71</v>
      </c>
      <c r="B42" s="9">
        <v>2418</v>
      </c>
      <c r="C42" s="6" t="s">
        <v>1954</v>
      </c>
      <c r="D42" s="106"/>
      <c r="E42" s="107"/>
      <c r="F42" s="108"/>
      <c r="G42" s="37"/>
      <c r="H42" s="4"/>
      <c r="I42" s="4"/>
      <c r="J42" s="65"/>
      <c r="K42" s="4"/>
      <c r="L42" s="65"/>
      <c r="M42" s="65"/>
      <c r="N42" s="65"/>
      <c r="O42" s="65"/>
      <c r="P42" s="65"/>
      <c r="Q42" s="170"/>
      <c r="R42" s="170"/>
      <c r="S42" s="4"/>
      <c r="T42" s="4"/>
      <c r="U42" s="14"/>
      <c r="V42" s="8"/>
      <c r="W42" s="8"/>
      <c r="X42" s="8"/>
      <c r="Y42" s="8"/>
      <c r="Z42" s="8"/>
      <c r="AA42" s="8"/>
      <c r="AB42" s="8"/>
      <c r="AC42" s="105"/>
      <c r="AD42" s="180"/>
      <c r="AE42" s="180"/>
      <c r="AF42" s="139"/>
      <c r="AG42" s="203"/>
      <c r="AH42" s="40" t="s">
        <v>1219</v>
      </c>
      <c r="AI42" s="46" t="s">
        <v>1217</v>
      </c>
      <c r="AJ42" s="128">
        <v>0.5</v>
      </c>
      <c r="AK42" s="206"/>
      <c r="AL42" s="127"/>
      <c r="AM42" s="136"/>
      <c r="AN42" s="81">
        <f>ROUND(ROUND(Q32*AD38,0)*AJ42,0)-AL40</f>
        <v>327</v>
      </c>
      <c r="AO42" s="10"/>
    </row>
    <row r="43" spans="1:41" ht="14.1" x14ac:dyDescent="0.3">
      <c r="A43" s="7">
        <v>71</v>
      </c>
      <c r="B43" s="9">
        <v>1371</v>
      </c>
      <c r="C43" s="6" t="s">
        <v>1953</v>
      </c>
      <c r="D43" s="106"/>
      <c r="E43" s="107"/>
      <c r="F43" s="108"/>
      <c r="G43" s="39" t="s">
        <v>1268</v>
      </c>
      <c r="H43" s="1"/>
      <c r="I43" s="1"/>
      <c r="J43" s="119"/>
      <c r="K43" s="1"/>
      <c r="L43" s="119"/>
      <c r="M43" s="119"/>
      <c r="N43" s="119"/>
      <c r="O43" s="119"/>
      <c r="P43" s="119"/>
      <c r="Q43" s="171"/>
      <c r="R43" s="171"/>
      <c r="S43" s="1"/>
      <c r="T43" s="1"/>
      <c r="U43" s="39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62"/>
      <c r="AG43" s="172"/>
      <c r="AH43" s="45"/>
      <c r="AI43" s="54"/>
      <c r="AJ43" s="174"/>
      <c r="AK43" s="174"/>
      <c r="AL43" s="174"/>
      <c r="AM43" s="173"/>
      <c r="AN43" s="81">
        <f>ROUND(Q44,0)</f>
        <v>656</v>
      </c>
      <c r="AO43" s="10"/>
    </row>
    <row r="44" spans="1:41" ht="14.1" x14ac:dyDescent="0.3">
      <c r="A44" s="7">
        <v>71</v>
      </c>
      <c r="B44" s="9">
        <v>1372</v>
      </c>
      <c r="C44" s="6" t="s">
        <v>1952</v>
      </c>
      <c r="D44" s="106"/>
      <c r="E44" s="107"/>
      <c r="F44" s="108"/>
      <c r="G44" s="39"/>
      <c r="H44" s="1"/>
      <c r="I44" s="1"/>
      <c r="J44" s="119"/>
      <c r="K44" s="1"/>
      <c r="L44" s="119"/>
      <c r="M44" s="119"/>
      <c r="N44" s="119"/>
      <c r="O44" s="119"/>
      <c r="P44" s="119"/>
      <c r="Q44" s="201">
        <v>656</v>
      </c>
      <c r="R44" s="201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202" t="s">
        <v>1387</v>
      </c>
      <c r="AH44" s="140" t="s">
        <v>1220</v>
      </c>
      <c r="AI44" s="44" t="s">
        <v>1217</v>
      </c>
      <c r="AJ44" s="135">
        <v>0.7</v>
      </c>
      <c r="AK44" s="135"/>
      <c r="AL44" s="135"/>
      <c r="AM44" s="137"/>
      <c r="AN44" s="81">
        <f>ROUND(Q44*AJ44,0)</f>
        <v>459</v>
      </c>
      <c r="AO44" s="10"/>
    </row>
    <row r="45" spans="1:41" ht="14.1" x14ac:dyDescent="0.3">
      <c r="A45" s="7">
        <v>71</v>
      </c>
      <c r="B45" s="9">
        <v>2421</v>
      </c>
      <c r="C45" s="6" t="s">
        <v>1951</v>
      </c>
      <c r="D45" s="106"/>
      <c r="E45" s="107"/>
      <c r="F45" s="108"/>
      <c r="G45" s="39"/>
      <c r="H45" s="1"/>
      <c r="I45" s="1"/>
      <c r="J45" s="119"/>
      <c r="K45" s="1"/>
      <c r="L45" s="119"/>
      <c r="M45" s="119"/>
      <c r="N45" s="119"/>
      <c r="O45" s="119"/>
      <c r="P45" s="119"/>
      <c r="Q45" s="171"/>
      <c r="R45" s="171"/>
      <c r="S45" s="1"/>
      <c r="T45" s="1"/>
      <c r="U45" s="61"/>
      <c r="V45" s="51"/>
      <c r="W45" s="51"/>
      <c r="X45" s="51"/>
      <c r="Y45" s="51"/>
      <c r="Z45" s="51"/>
      <c r="AA45" s="51"/>
      <c r="AB45" s="51"/>
      <c r="AC45" s="122"/>
      <c r="AD45" s="181"/>
      <c r="AE45" s="181"/>
      <c r="AF45" s="71"/>
      <c r="AG45" s="203"/>
      <c r="AH45" s="40" t="s">
        <v>1219</v>
      </c>
      <c r="AI45" s="46" t="s">
        <v>1217</v>
      </c>
      <c r="AJ45" s="128">
        <v>0.5</v>
      </c>
      <c r="AK45" s="135"/>
      <c r="AL45" s="135"/>
      <c r="AM45" s="137"/>
      <c r="AN45" s="81">
        <f>ROUND(Q44*AJ45,0)</f>
        <v>328</v>
      </c>
      <c r="AO45" s="10"/>
    </row>
    <row r="46" spans="1:41" ht="14.1" x14ac:dyDescent="0.3">
      <c r="A46" s="7">
        <v>71</v>
      </c>
      <c r="B46" s="9">
        <v>2422</v>
      </c>
      <c r="C46" s="6" t="s">
        <v>1950</v>
      </c>
      <c r="D46" s="106"/>
      <c r="E46" s="107"/>
      <c r="F46" s="108"/>
      <c r="G46" s="39"/>
      <c r="H46" s="1"/>
      <c r="I46" s="1"/>
      <c r="J46" s="119"/>
      <c r="K46" s="1"/>
      <c r="L46" s="119"/>
      <c r="M46" s="119"/>
      <c r="N46" s="119"/>
      <c r="O46" s="119"/>
      <c r="P46" s="119"/>
      <c r="Q46" s="171"/>
      <c r="R46" s="171"/>
      <c r="S46" s="1"/>
      <c r="T46" s="1"/>
      <c r="U46" s="61"/>
      <c r="V46" s="51"/>
      <c r="W46" s="51"/>
      <c r="X46" s="51"/>
      <c r="Y46" s="51"/>
      <c r="Z46" s="51"/>
      <c r="AA46" s="51"/>
      <c r="AB46" s="51"/>
      <c r="AC46" s="122"/>
      <c r="AD46" s="181"/>
      <c r="AE46" s="181"/>
      <c r="AF46" s="71"/>
      <c r="AG46" s="140"/>
      <c r="AH46" s="55"/>
      <c r="AI46" s="44"/>
      <c r="AJ46" s="135"/>
      <c r="AK46" s="204" t="s">
        <v>1218</v>
      </c>
      <c r="AL46" s="44">
        <v>5</v>
      </c>
      <c r="AM46" s="161" t="s">
        <v>1385</v>
      </c>
      <c r="AN46" s="81">
        <f>ROUND(Q44,0)-AL46</f>
        <v>651</v>
      </c>
      <c r="AO46" s="10"/>
    </row>
    <row r="47" spans="1:41" ht="14.1" x14ac:dyDescent="0.3">
      <c r="A47" s="7">
        <v>71</v>
      </c>
      <c r="B47" s="9">
        <v>2423</v>
      </c>
      <c r="C47" s="6" t="s">
        <v>1949</v>
      </c>
      <c r="D47" s="106"/>
      <c r="E47" s="107"/>
      <c r="F47" s="108"/>
      <c r="G47" s="39"/>
      <c r="H47" s="1"/>
      <c r="I47" s="1"/>
      <c r="J47" s="119"/>
      <c r="K47" s="1"/>
      <c r="L47" s="119"/>
      <c r="M47" s="119"/>
      <c r="N47" s="119"/>
      <c r="O47" s="119"/>
      <c r="P47" s="119"/>
      <c r="Q47" s="171"/>
      <c r="R47" s="171"/>
      <c r="S47" s="1"/>
      <c r="T47" s="1"/>
      <c r="U47" s="61"/>
      <c r="V47" s="51"/>
      <c r="W47" s="51"/>
      <c r="X47" s="51"/>
      <c r="Y47" s="51"/>
      <c r="Z47" s="51"/>
      <c r="AA47" s="51"/>
      <c r="AB47" s="51"/>
      <c r="AC47" s="122"/>
      <c r="AD47" s="181"/>
      <c r="AE47" s="181"/>
      <c r="AF47" s="71"/>
      <c r="AG47" s="202" t="s">
        <v>1387</v>
      </c>
      <c r="AH47" s="140" t="s">
        <v>1220</v>
      </c>
      <c r="AI47" s="44" t="s">
        <v>1217</v>
      </c>
      <c r="AJ47" s="135">
        <v>0.7</v>
      </c>
      <c r="AK47" s="205"/>
      <c r="AL47" s="134"/>
      <c r="AM47" s="138"/>
      <c r="AN47" s="81">
        <f>ROUND(Q44*AJ47,0)-AL46</f>
        <v>454</v>
      </c>
      <c r="AO47" s="10"/>
    </row>
    <row r="48" spans="1:41" ht="14.1" x14ac:dyDescent="0.3">
      <c r="A48" s="7">
        <v>71</v>
      </c>
      <c r="B48" s="9">
        <v>2424</v>
      </c>
      <c r="C48" s="6" t="s">
        <v>1948</v>
      </c>
      <c r="D48" s="106"/>
      <c r="E48" s="107"/>
      <c r="F48" s="108"/>
      <c r="G48" s="39"/>
      <c r="H48" s="1"/>
      <c r="I48" s="1"/>
      <c r="J48" s="119"/>
      <c r="K48" s="1"/>
      <c r="L48" s="119"/>
      <c r="M48" s="119"/>
      <c r="N48" s="119"/>
      <c r="O48" s="119"/>
      <c r="P48" s="119"/>
      <c r="Q48" s="171"/>
      <c r="R48" s="171"/>
      <c r="S48" s="1"/>
      <c r="T48" s="1"/>
      <c r="U48" s="14"/>
      <c r="V48" s="8"/>
      <c r="W48" s="8"/>
      <c r="X48" s="8"/>
      <c r="Y48" s="8"/>
      <c r="Z48" s="8"/>
      <c r="AA48" s="8"/>
      <c r="AB48" s="8"/>
      <c r="AC48" s="105"/>
      <c r="AD48" s="180"/>
      <c r="AE48" s="180"/>
      <c r="AF48" s="139"/>
      <c r="AG48" s="203"/>
      <c r="AH48" s="40" t="s">
        <v>1219</v>
      </c>
      <c r="AI48" s="46" t="s">
        <v>1217</v>
      </c>
      <c r="AJ48" s="128">
        <v>0.5</v>
      </c>
      <c r="AK48" s="206"/>
      <c r="AL48" s="127"/>
      <c r="AM48" s="136"/>
      <c r="AN48" s="81">
        <f>ROUND(Q44*AJ48,0)-AL46</f>
        <v>323</v>
      </c>
      <c r="AO48" s="10"/>
    </row>
    <row r="49" spans="1:41" ht="14.1" x14ac:dyDescent="0.3">
      <c r="A49" s="7">
        <v>71</v>
      </c>
      <c r="B49" s="9">
        <v>1373</v>
      </c>
      <c r="C49" s="6" t="s">
        <v>1947</v>
      </c>
      <c r="D49" s="106"/>
      <c r="E49" s="107"/>
      <c r="F49" s="108"/>
      <c r="G49" s="39"/>
      <c r="H49" s="1"/>
      <c r="I49" s="1"/>
      <c r="J49" s="119"/>
      <c r="K49" s="1"/>
      <c r="L49" s="119"/>
      <c r="M49" s="119"/>
      <c r="N49" s="119"/>
      <c r="O49" s="119"/>
      <c r="P49" s="119"/>
      <c r="Q49" s="171"/>
      <c r="R49" s="171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140"/>
      <c r="AH49" s="55"/>
      <c r="AI49" s="44"/>
      <c r="AJ49" s="135"/>
      <c r="AK49" s="135"/>
      <c r="AL49" s="135"/>
      <c r="AM49" s="137"/>
      <c r="AN49" s="81">
        <f>ROUND(Q44*AD50,0)</f>
        <v>633</v>
      </c>
      <c r="AO49" s="10"/>
    </row>
    <row r="50" spans="1:41" ht="14.1" x14ac:dyDescent="0.3">
      <c r="A50" s="7">
        <v>71</v>
      </c>
      <c r="B50" s="9">
        <v>1374</v>
      </c>
      <c r="C50" s="6" t="s">
        <v>1946</v>
      </c>
      <c r="D50" s="106"/>
      <c r="E50" s="107"/>
      <c r="F50" s="108"/>
      <c r="G50" s="39"/>
      <c r="H50" s="1"/>
      <c r="I50" s="1"/>
      <c r="J50" s="119"/>
      <c r="K50" s="1"/>
      <c r="L50" s="119"/>
      <c r="M50" s="119"/>
      <c r="N50" s="119"/>
      <c r="O50" s="119"/>
      <c r="P50" s="119"/>
      <c r="Q50" s="171"/>
      <c r="R50" s="171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202" t="s">
        <v>1387</v>
      </c>
      <c r="AH50" s="140" t="s">
        <v>1220</v>
      </c>
      <c r="AI50" s="44" t="s">
        <v>1217</v>
      </c>
      <c r="AJ50" s="135">
        <v>0.7</v>
      </c>
      <c r="AK50" s="135"/>
      <c r="AL50" s="135"/>
      <c r="AM50" s="137"/>
      <c r="AN50" s="81">
        <f>ROUND(ROUND(Q44*AD50,0)*AJ50,0)</f>
        <v>443</v>
      </c>
      <c r="AO50" s="10"/>
    </row>
    <row r="51" spans="1:41" ht="14.1" x14ac:dyDescent="0.3">
      <c r="A51" s="7">
        <v>71</v>
      </c>
      <c r="B51" s="9">
        <v>2425</v>
      </c>
      <c r="C51" s="6" t="s">
        <v>1945</v>
      </c>
      <c r="D51" s="106"/>
      <c r="E51" s="107"/>
      <c r="F51" s="108"/>
      <c r="G51" s="39"/>
      <c r="H51" s="1"/>
      <c r="I51" s="1"/>
      <c r="J51" s="119"/>
      <c r="K51" s="1"/>
      <c r="L51" s="119"/>
      <c r="M51" s="119"/>
      <c r="N51" s="119"/>
      <c r="O51" s="119"/>
      <c r="P51" s="119"/>
      <c r="Q51" s="171"/>
      <c r="R51" s="171"/>
      <c r="S51" s="1"/>
      <c r="T51" s="1"/>
      <c r="U51" s="61"/>
      <c r="V51" s="51"/>
      <c r="W51" s="51"/>
      <c r="X51" s="51"/>
      <c r="Y51" s="51"/>
      <c r="Z51" s="51"/>
      <c r="AA51" s="51"/>
      <c r="AB51" s="51"/>
      <c r="AC51" s="122"/>
      <c r="AD51" s="181"/>
      <c r="AE51" s="181"/>
      <c r="AF51" s="71"/>
      <c r="AG51" s="203"/>
      <c r="AH51" s="40" t="s">
        <v>1219</v>
      </c>
      <c r="AI51" s="46" t="s">
        <v>1217</v>
      </c>
      <c r="AJ51" s="128">
        <v>0.5</v>
      </c>
      <c r="AK51" s="135"/>
      <c r="AL51" s="135"/>
      <c r="AM51" s="137"/>
      <c r="AN51" s="81">
        <f>ROUND(ROUND(Q44*AD50,0)*AJ51,0)</f>
        <v>317</v>
      </c>
      <c r="AO51" s="10"/>
    </row>
    <row r="52" spans="1:41" ht="14.1" x14ac:dyDescent="0.3">
      <c r="A52" s="7">
        <v>71</v>
      </c>
      <c r="B52" s="9">
        <v>2426</v>
      </c>
      <c r="C52" s="6" t="s">
        <v>1944</v>
      </c>
      <c r="D52" s="106"/>
      <c r="E52" s="107"/>
      <c r="F52" s="108"/>
      <c r="G52" s="39"/>
      <c r="H52" s="1"/>
      <c r="I52" s="1"/>
      <c r="J52" s="119"/>
      <c r="K52" s="1"/>
      <c r="L52" s="119"/>
      <c r="M52" s="119"/>
      <c r="N52" s="119"/>
      <c r="O52" s="119"/>
      <c r="P52" s="119"/>
      <c r="Q52" s="171"/>
      <c r="R52" s="171"/>
      <c r="S52" s="1"/>
      <c r="T52" s="1"/>
      <c r="U52" s="61"/>
      <c r="V52" s="51"/>
      <c r="W52" s="51"/>
      <c r="X52" s="51"/>
      <c r="Y52" s="51"/>
      <c r="Z52" s="51"/>
      <c r="AA52" s="51"/>
      <c r="AB52" s="51"/>
      <c r="AC52" s="122"/>
      <c r="AD52" s="181"/>
      <c r="AE52" s="181"/>
      <c r="AF52" s="71"/>
      <c r="AG52" s="140"/>
      <c r="AH52" s="55"/>
      <c r="AI52" s="44"/>
      <c r="AJ52" s="135"/>
      <c r="AK52" s="204" t="s">
        <v>1218</v>
      </c>
      <c r="AL52" s="44">
        <v>5</v>
      </c>
      <c r="AM52" s="161" t="s">
        <v>1385</v>
      </c>
      <c r="AN52" s="81">
        <f>ROUND(Q44*AD50,0)-AL52</f>
        <v>628</v>
      </c>
      <c r="AO52" s="10"/>
    </row>
    <row r="53" spans="1:41" ht="14.1" x14ac:dyDescent="0.3">
      <c r="A53" s="7">
        <v>71</v>
      </c>
      <c r="B53" s="9">
        <v>2427</v>
      </c>
      <c r="C53" s="6" t="s">
        <v>1943</v>
      </c>
      <c r="D53" s="106"/>
      <c r="E53" s="107"/>
      <c r="F53" s="108"/>
      <c r="G53" s="39"/>
      <c r="H53" s="1"/>
      <c r="I53" s="1"/>
      <c r="J53" s="119"/>
      <c r="K53" s="1"/>
      <c r="L53" s="119"/>
      <c r="M53" s="119"/>
      <c r="N53" s="119"/>
      <c r="O53" s="119"/>
      <c r="P53" s="119"/>
      <c r="Q53" s="171"/>
      <c r="R53" s="171"/>
      <c r="S53" s="1"/>
      <c r="T53" s="1"/>
      <c r="U53" s="61"/>
      <c r="V53" s="51"/>
      <c r="W53" s="51"/>
      <c r="X53" s="51"/>
      <c r="Y53" s="51"/>
      <c r="Z53" s="51"/>
      <c r="AA53" s="51"/>
      <c r="AB53" s="51"/>
      <c r="AC53" s="122"/>
      <c r="AD53" s="181"/>
      <c r="AE53" s="181"/>
      <c r="AF53" s="71"/>
      <c r="AG53" s="202" t="s">
        <v>1387</v>
      </c>
      <c r="AH53" s="140" t="s">
        <v>1220</v>
      </c>
      <c r="AI53" s="44" t="s">
        <v>1217</v>
      </c>
      <c r="AJ53" s="135">
        <v>0.7</v>
      </c>
      <c r="AK53" s="205"/>
      <c r="AL53" s="134"/>
      <c r="AM53" s="138"/>
      <c r="AN53" s="81">
        <f>ROUND(ROUND(Q44*AD50,0)*AJ53,0)-AL52</f>
        <v>438</v>
      </c>
      <c r="AO53" s="10"/>
    </row>
    <row r="54" spans="1:41" ht="14.1" x14ac:dyDescent="0.3">
      <c r="A54" s="7">
        <v>71</v>
      </c>
      <c r="B54" s="9">
        <v>2428</v>
      </c>
      <c r="C54" s="6" t="s">
        <v>1942</v>
      </c>
      <c r="D54" s="106"/>
      <c r="E54" s="107"/>
      <c r="F54" s="108"/>
      <c r="G54" s="39"/>
      <c r="H54" s="1"/>
      <c r="I54" s="1"/>
      <c r="J54" s="119"/>
      <c r="K54" s="1"/>
      <c r="L54" s="119"/>
      <c r="M54" s="119"/>
      <c r="N54" s="119"/>
      <c r="O54" s="119"/>
      <c r="P54" s="119"/>
      <c r="Q54" s="171"/>
      <c r="R54" s="171"/>
      <c r="S54" s="1"/>
      <c r="T54" s="1"/>
      <c r="U54" s="61"/>
      <c r="V54" s="51"/>
      <c r="W54" s="51"/>
      <c r="X54" s="51"/>
      <c r="Y54" s="51"/>
      <c r="Z54" s="51"/>
      <c r="AA54" s="51"/>
      <c r="AB54" s="51"/>
      <c r="AC54" s="122"/>
      <c r="AD54" s="181"/>
      <c r="AE54" s="181"/>
      <c r="AF54" s="71"/>
      <c r="AG54" s="203"/>
      <c r="AH54" s="40" t="s">
        <v>1219</v>
      </c>
      <c r="AI54" s="46" t="s">
        <v>1217</v>
      </c>
      <c r="AJ54" s="128">
        <v>0.5</v>
      </c>
      <c r="AK54" s="206"/>
      <c r="AL54" s="127"/>
      <c r="AM54" s="136"/>
      <c r="AN54" s="81">
        <f>ROUND(ROUND(Q44*AD50,0)*AJ54,0)-AL52</f>
        <v>312</v>
      </c>
      <c r="AO54" s="10"/>
    </row>
    <row r="55" spans="1:41" ht="14.1" x14ac:dyDescent="0.3">
      <c r="A55" s="7">
        <v>71</v>
      </c>
      <c r="B55" s="9">
        <v>1381</v>
      </c>
      <c r="C55" s="6" t="s">
        <v>1941</v>
      </c>
      <c r="D55" s="106"/>
      <c r="E55" s="107"/>
      <c r="F55" s="108"/>
      <c r="G55" s="42" t="s">
        <v>1267</v>
      </c>
      <c r="H55" s="30"/>
      <c r="I55" s="30"/>
      <c r="J55" s="54"/>
      <c r="K55" s="30"/>
      <c r="L55" s="54"/>
      <c r="M55" s="54"/>
      <c r="N55" s="54"/>
      <c r="O55" s="54"/>
      <c r="P55" s="54"/>
      <c r="Q55" s="175"/>
      <c r="R55" s="175"/>
      <c r="S55" s="30"/>
      <c r="T55" s="30"/>
      <c r="U55" s="42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4"/>
      <c r="AG55" s="172"/>
      <c r="AH55" s="45"/>
      <c r="AI55" s="54"/>
      <c r="AJ55" s="174"/>
      <c r="AK55" s="174"/>
      <c r="AL55" s="174"/>
      <c r="AM55" s="173"/>
      <c r="AN55" s="81">
        <f>ROUND(Q56,0)</f>
        <v>626</v>
      </c>
      <c r="AO55" s="10"/>
    </row>
    <row r="56" spans="1:41" ht="14.1" x14ac:dyDescent="0.3">
      <c r="A56" s="7">
        <v>71</v>
      </c>
      <c r="B56" s="9">
        <v>1382</v>
      </c>
      <c r="C56" s="6" t="s">
        <v>1940</v>
      </c>
      <c r="D56" s="106"/>
      <c r="E56" s="107"/>
      <c r="F56" s="108"/>
      <c r="G56" s="39"/>
      <c r="H56" s="1"/>
      <c r="I56" s="1"/>
      <c r="J56" s="119"/>
      <c r="K56" s="1"/>
      <c r="L56" s="119"/>
      <c r="M56" s="119"/>
      <c r="N56" s="119"/>
      <c r="O56" s="119"/>
      <c r="P56" s="119"/>
      <c r="Q56" s="201">
        <v>626</v>
      </c>
      <c r="R56" s="201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202" t="s">
        <v>1387</v>
      </c>
      <c r="AH56" s="140" t="s">
        <v>1220</v>
      </c>
      <c r="AI56" s="44" t="s">
        <v>1217</v>
      </c>
      <c r="AJ56" s="135">
        <v>0.7</v>
      </c>
      <c r="AK56" s="135"/>
      <c r="AL56" s="135"/>
      <c r="AM56" s="137"/>
      <c r="AN56" s="81">
        <f>ROUND(Q56*AJ56,0)</f>
        <v>438</v>
      </c>
      <c r="AO56" s="10"/>
    </row>
    <row r="57" spans="1:41" ht="14.1" x14ac:dyDescent="0.3">
      <c r="A57" s="7">
        <v>71</v>
      </c>
      <c r="B57" s="9">
        <v>2431</v>
      </c>
      <c r="C57" s="6" t="s">
        <v>1939</v>
      </c>
      <c r="D57" s="106"/>
      <c r="E57" s="107"/>
      <c r="F57" s="108"/>
      <c r="G57" s="39"/>
      <c r="H57" s="1"/>
      <c r="I57" s="1"/>
      <c r="J57" s="119"/>
      <c r="K57" s="1"/>
      <c r="L57" s="119"/>
      <c r="M57" s="119"/>
      <c r="N57" s="119"/>
      <c r="O57" s="119"/>
      <c r="P57" s="119"/>
      <c r="Q57" s="171"/>
      <c r="R57" s="171"/>
      <c r="S57" s="1"/>
      <c r="T57" s="1"/>
      <c r="U57" s="61"/>
      <c r="V57" s="51"/>
      <c r="W57" s="51"/>
      <c r="X57" s="51"/>
      <c r="Y57" s="51"/>
      <c r="Z57" s="51"/>
      <c r="AA57" s="51"/>
      <c r="AB57" s="51"/>
      <c r="AC57" s="122"/>
      <c r="AD57" s="181"/>
      <c r="AE57" s="181"/>
      <c r="AF57" s="71"/>
      <c r="AG57" s="203"/>
      <c r="AH57" s="40" t="s">
        <v>1219</v>
      </c>
      <c r="AI57" s="46" t="s">
        <v>1217</v>
      </c>
      <c r="AJ57" s="128">
        <v>0.5</v>
      </c>
      <c r="AK57" s="135"/>
      <c r="AL57" s="135"/>
      <c r="AM57" s="137"/>
      <c r="AN57" s="81">
        <f>ROUND(Q56*AJ57,0)</f>
        <v>313</v>
      </c>
      <c r="AO57" s="10"/>
    </row>
    <row r="58" spans="1:41" ht="14.1" x14ac:dyDescent="0.3">
      <c r="A58" s="7">
        <v>71</v>
      </c>
      <c r="B58" s="9">
        <v>2432</v>
      </c>
      <c r="C58" s="6" t="s">
        <v>1938</v>
      </c>
      <c r="D58" s="106"/>
      <c r="E58" s="107"/>
      <c r="F58" s="108"/>
      <c r="G58" s="39"/>
      <c r="H58" s="1"/>
      <c r="I58" s="1"/>
      <c r="J58" s="119"/>
      <c r="K58" s="1"/>
      <c r="L58" s="119"/>
      <c r="M58" s="119"/>
      <c r="N58" s="119"/>
      <c r="O58" s="119"/>
      <c r="P58" s="119"/>
      <c r="Q58" s="171"/>
      <c r="R58" s="171"/>
      <c r="S58" s="1"/>
      <c r="T58" s="1"/>
      <c r="U58" s="61"/>
      <c r="V58" s="51"/>
      <c r="W58" s="51"/>
      <c r="X58" s="51"/>
      <c r="Y58" s="51"/>
      <c r="Z58" s="51"/>
      <c r="AA58" s="51"/>
      <c r="AB58" s="51"/>
      <c r="AC58" s="122"/>
      <c r="AD58" s="181"/>
      <c r="AE58" s="181"/>
      <c r="AF58" s="71"/>
      <c r="AG58" s="140"/>
      <c r="AH58" s="55"/>
      <c r="AI58" s="44"/>
      <c r="AJ58" s="135"/>
      <c r="AK58" s="204" t="s">
        <v>1218</v>
      </c>
      <c r="AL58" s="44">
        <v>5</v>
      </c>
      <c r="AM58" s="161" t="s">
        <v>1385</v>
      </c>
      <c r="AN58" s="81">
        <f>ROUND(Q56,0)-AL58</f>
        <v>621</v>
      </c>
      <c r="AO58" s="10"/>
    </row>
    <row r="59" spans="1:41" ht="14.1" x14ac:dyDescent="0.3">
      <c r="A59" s="7">
        <v>71</v>
      </c>
      <c r="B59" s="9">
        <v>2433</v>
      </c>
      <c r="C59" s="6" t="s">
        <v>1937</v>
      </c>
      <c r="D59" s="106"/>
      <c r="E59" s="107"/>
      <c r="F59" s="108"/>
      <c r="G59" s="39"/>
      <c r="H59" s="1"/>
      <c r="I59" s="1"/>
      <c r="J59" s="119"/>
      <c r="K59" s="1"/>
      <c r="L59" s="119"/>
      <c r="M59" s="119"/>
      <c r="N59" s="119"/>
      <c r="O59" s="119"/>
      <c r="P59" s="119"/>
      <c r="Q59" s="171"/>
      <c r="R59" s="171"/>
      <c r="S59" s="1"/>
      <c r="T59" s="1"/>
      <c r="U59" s="61"/>
      <c r="V59" s="51"/>
      <c r="W59" s="51"/>
      <c r="X59" s="51"/>
      <c r="Y59" s="51"/>
      <c r="Z59" s="51"/>
      <c r="AA59" s="51"/>
      <c r="AB59" s="51"/>
      <c r="AC59" s="122"/>
      <c r="AD59" s="181"/>
      <c r="AE59" s="181"/>
      <c r="AF59" s="71"/>
      <c r="AG59" s="202" t="s">
        <v>1387</v>
      </c>
      <c r="AH59" s="140" t="s">
        <v>1220</v>
      </c>
      <c r="AI59" s="44" t="s">
        <v>1217</v>
      </c>
      <c r="AJ59" s="135">
        <v>0.7</v>
      </c>
      <c r="AK59" s="205"/>
      <c r="AL59" s="134"/>
      <c r="AM59" s="138"/>
      <c r="AN59" s="81">
        <f>ROUND(Q56*AJ59,0)-AL58</f>
        <v>433</v>
      </c>
      <c r="AO59" s="10"/>
    </row>
    <row r="60" spans="1:41" ht="14.1" x14ac:dyDescent="0.3">
      <c r="A60" s="7">
        <v>71</v>
      </c>
      <c r="B60" s="9">
        <v>2434</v>
      </c>
      <c r="C60" s="6" t="s">
        <v>1936</v>
      </c>
      <c r="D60" s="106"/>
      <c r="E60" s="107"/>
      <c r="F60" s="108"/>
      <c r="G60" s="39"/>
      <c r="H60" s="1"/>
      <c r="I60" s="1"/>
      <c r="J60" s="119"/>
      <c r="K60" s="1"/>
      <c r="L60" s="119"/>
      <c r="M60" s="119"/>
      <c r="N60" s="119"/>
      <c r="O60" s="119"/>
      <c r="P60" s="119"/>
      <c r="Q60" s="171"/>
      <c r="R60" s="171"/>
      <c r="S60" s="1"/>
      <c r="T60" s="1"/>
      <c r="U60" s="61"/>
      <c r="V60" s="51"/>
      <c r="W60" s="51"/>
      <c r="X60" s="51"/>
      <c r="Y60" s="51"/>
      <c r="Z60" s="51"/>
      <c r="AA60" s="51"/>
      <c r="AB60" s="51"/>
      <c r="AC60" s="122"/>
      <c r="AD60" s="181"/>
      <c r="AE60" s="181"/>
      <c r="AF60" s="71"/>
      <c r="AG60" s="203"/>
      <c r="AH60" s="40" t="s">
        <v>1219</v>
      </c>
      <c r="AI60" s="46" t="s">
        <v>1217</v>
      </c>
      <c r="AJ60" s="128">
        <v>0.5</v>
      </c>
      <c r="AK60" s="206"/>
      <c r="AL60" s="127"/>
      <c r="AM60" s="136"/>
      <c r="AN60" s="81">
        <f>ROUND(Q56*AJ60,0)-AL58</f>
        <v>308</v>
      </c>
      <c r="AO60" s="10"/>
    </row>
    <row r="61" spans="1:41" ht="14.1" x14ac:dyDescent="0.3">
      <c r="A61" s="7">
        <v>71</v>
      </c>
      <c r="B61" s="9">
        <v>1383</v>
      </c>
      <c r="C61" s="6" t="s">
        <v>1935</v>
      </c>
      <c r="D61" s="106"/>
      <c r="E61" s="107"/>
      <c r="F61" s="108"/>
      <c r="G61" s="39"/>
      <c r="H61" s="1"/>
      <c r="I61" s="1"/>
      <c r="J61" s="119"/>
      <c r="K61" s="1"/>
      <c r="L61" s="119"/>
      <c r="M61" s="119"/>
      <c r="N61" s="119"/>
      <c r="O61" s="119"/>
      <c r="P61" s="119"/>
      <c r="Q61" s="171"/>
      <c r="R61" s="171"/>
      <c r="S61" s="1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140"/>
      <c r="AH61" s="55"/>
      <c r="AI61" s="44"/>
      <c r="AJ61" s="135"/>
      <c r="AK61" s="135"/>
      <c r="AL61" s="135"/>
      <c r="AM61" s="137"/>
      <c r="AN61" s="81">
        <f>ROUND(Q56*AD62,0)</f>
        <v>604</v>
      </c>
      <c r="AO61" s="10"/>
    </row>
    <row r="62" spans="1:41" ht="14.1" x14ac:dyDescent="0.3">
      <c r="A62" s="7">
        <v>71</v>
      </c>
      <c r="B62" s="9">
        <v>1384</v>
      </c>
      <c r="C62" s="6" t="s">
        <v>1934</v>
      </c>
      <c r="D62" s="106"/>
      <c r="E62" s="107"/>
      <c r="F62" s="108"/>
      <c r="G62" s="39"/>
      <c r="H62" s="1"/>
      <c r="I62" s="1"/>
      <c r="J62" s="119"/>
      <c r="K62" s="1"/>
      <c r="L62" s="119"/>
      <c r="M62" s="119"/>
      <c r="N62" s="119"/>
      <c r="O62" s="119"/>
      <c r="P62" s="119"/>
      <c r="Q62" s="171"/>
      <c r="R62" s="171"/>
      <c r="S62" s="1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202" t="s">
        <v>1387</v>
      </c>
      <c r="AH62" s="140" t="s">
        <v>1220</v>
      </c>
      <c r="AI62" s="44" t="s">
        <v>1217</v>
      </c>
      <c r="AJ62" s="135">
        <v>0.7</v>
      </c>
      <c r="AK62" s="135"/>
      <c r="AL62" s="135"/>
      <c r="AM62" s="137"/>
      <c r="AN62" s="81">
        <f>ROUND(ROUND(Q56*AD62,0)*AJ62,0)</f>
        <v>423</v>
      </c>
      <c r="AO62" s="10"/>
    </row>
    <row r="63" spans="1:41" ht="14.1" x14ac:dyDescent="0.3">
      <c r="A63" s="7">
        <v>71</v>
      </c>
      <c r="B63" s="9">
        <v>2435</v>
      </c>
      <c r="C63" s="6" t="s">
        <v>1933</v>
      </c>
      <c r="D63" s="106"/>
      <c r="E63" s="107"/>
      <c r="F63" s="108"/>
      <c r="G63" s="39"/>
      <c r="H63" s="1"/>
      <c r="I63" s="1"/>
      <c r="J63" s="119"/>
      <c r="K63" s="1"/>
      <c r="L63" s="119"/>
      <c r="M63" s="119"/>
      <c r="N63" s="119"/>
      <c r="O63" s="119"/>
      <c r="P63" s="119"/>
      <c r="Q63" s="171"/>
      <c r="R63" s="171"/>
      <c r="S63" s="1"/>
      <c r="T63" s="1"/>
      <c r="U63" s="61"/>
      <c r="V63" s="51"/>
      <c r="W63" s="51"/>
      <c r="X63" s="51"/>
      <c r="Y63" s="51"/>
      <c r="Z63" s="51"/>
      <c r="AA63" s="51"/>
      <c r="AB63" s="51"/>
      <c r="AC63" s="122"/>
      <c r="AD63" s="181"/>
      <c r="AE63" s="181"/>
      <c r="AF63" s="71"/>
      <c r="AG63" s="203"/>
      <c r="AH63" s="40" t="s">
        <v>1219</v>
      </c>
      <c r="AI63" s="46" t="s">
        <v>1217</v>
      </c>
      <c r="AJ63" s="128">
        <v>0.5</v>
      </c>
      <c r="AK63" s="135"/>
      <c r="AL63" s="135"/>
      <c r="AM63" s="137"/>
      <c r="AN63" s="81">
        <f>ROUND(ROUND(Q56*AD62,0)*AJ63,0)</f>
        <v>302</v>
      </c>
      <c r="AO63" s="10"/>
    </row>
    <row r="64" spans="1:41" ht="14.1" x14ac:dyDescent="0.3">
      <c r="A64" s="7">
        <v>71</v>
      </c>
      <c r="B64" s="9">
        <v>2436</v>
      </c>
      <c r="C64" s="6" t="s">
        <v>1932</v>
      </c>
      <c r="D64" s="106"/>
      <c r="E64" s="107"/>
      <c r="F64" s="108"/>
      <c r="G64" s="39"/>
      <c r="H64" s="1"/>
      <c r="I64" s="1"/>
      <c r="J64" s="119"/>
      <c r="K64" s="1"/>
      <c r="L64" s="119"/>
      <c r="M64" s="119"/>
      <c r="N64" s="119"/>
      <c r="O64" s="119"/>
      <c r="P64" s="119"/>
      <c r="Q64" s="171"/>
      <c r="R64" s="171"/>
      <c r="S64" s="1"/>
      <c r="T64" s="1"/>
      <c r="U64" s="61"/>
      <c r="V64" s="51"/>
      <c r="W64" s="51"/>
      <c r="X64" s="51"/>
      <c r="Y64" s="51"/>
      <c r="Z64" s="51"/>
      <c r="AA64" s="51"/>
      <c r="AB64" s="51"/>
      <c r="AC64" s="122"/>
      <c r="AD64" s="181"/>
      <c r="AE64" s="181"/>
      <c r="AF64" s="71"/>
      <c r="AG64" s="140"/>
      <c r="AH64" s="55"/>
      <c r="AI64" s="44"/>
      <c r="AJ64" s="135"/>
      <c r="AK64" s="204" t="s">
        <v>1218</v>
      </c>
      <c r="AL64" s="44">
        <v>5</v>
      </c>
      <c r="AM64" s="161" t="s">
        <v>1385</v>
      </c>
      <c r="AN64" s="81">
        <f>ROUND(Q56*AD62,0)-AL64</f>
        <v>599</v>
      </c>
      <c r="AO64" s="10"/>
    </row>
    <row r="65" spans="1:41" ht="14.1" x14ac:dyDescent="0.3">
      <c r="A65" s="7">
        <v>71</v>
      </c>
      <c r="B65" s="9">
        <v>2437</v>
      </c>
      <c r="C65" s="6" t="s">
        <v>1931</v>
      </c>
      <c r="D65" s="106"/>
      <c r="E65" s="107"/>
      <c r="F65" s="108"/>
      <c r="G65" s="39"/>
      <c r="H65" s="1"/>
      <c r="I65" s="1"/>
      <c r="J65" s="119"/>
      <c r="K65" s="1"/>
      <c r="L65" s="119"/>
      <c r="M65" s="119"/>
      <c r="N65" s="119"/>
      <c r="O65" s="119"/>
      <c r="P65" s="119"/>
      <c r="Q65" s="171"/>
      <c r="R65" s="171"/>
      <c r="S65" s="1"/>
      <c r="T65" s="1"/>
      <c r="U65" s="61"/>
      <c r="V65" s="51"/>
      <c r="W65" s="51"/>
      <c r="X65" s="51"/>
      <c r="Y65" s="51"/>
      <c r="Z65" s="51"/>
      <c r="AA65" s="51"/>
      <c r="AB65" s="51"/>
      <c r="AC65" s="122"/>
      <c r="AD65" s="181"/>
      <c r="AE65" s="181"/>
      <c r="AF65" s="71"/>
      <c r="AG65" s="202" t="s">
        <v>1387</v>
      </c>
      <c r="AH65" s="140" t="s">
        <v>1220</v>
      </c>
      <c r="AI65" s="44" t="s">
        <v>1217</v>
      </c>
      <c r="AJ65" s="135">
        <v>0.7</v>
      </c>
      <c r="AK65" s="205"/>
      <c r="AL65" s="134"/>
      <c r="AM65" s="138"/>
      <c r="AN65" s="81">
        <f>ROUND(ROUND(Q56*AD62,0)*AJ65,0)-AL64</f>
        <v>418</v>
      </c>
      <c r="AO65" s="10"/>
    </row>
    <row r="66" spans="1:41" ht="14.1" x14ac:dyDescent="0.3">
      <c r="A66" s="7">
        <v>71</v>
      </c>
      <c r="B66" s="9">
        <v>2438</v>
      </c>
      <c r="C66" s="6" t="s">
        <v>1930</v>
      </c>
      <c r="D66" s="106"/>
      <c r="E66" s="107"/>
      <c r="F66" s="108"/>
      <c r="G66" s="37"/>
      <c r="H66" s="4"/>
      <c r="I66" s="4"/>
      <c r="J66" s="65"/>
      <c r="K66" s="4"/>
      <c r="L66" s="65"/>
      <c r="M66" s="65"/>
      <c r="N66" s="65"/>
      <c r="O66" s="65"/>
      <c r="P66" s="65"/>
      <c r="Q66" s="170"/>
      <c r="R66" s="170"/>
      <c r="S66" s="4"/>
      <c r="T66" s="4"/>
      <c r="U66" s="14"/>
      <c r="V66" s="8"/>
      <c r="W66" s="8"/>
      <c r="X66" s="8"/>
      <c r="Y66" s="8"/>
      <c r="Z66" s="8"/>
      <c r="AA66" s="8"/>
      <c r="AB66" s="8"/>
      <c r="AC66" s="105"/>
      <c r="AD66" s="180"/>
      <c r="AE66" s="180"/>
      <c r="AF66" s="139"/>
      <c r="AG66" s="203"/>
      <c r="AH66" s="40" t="s">
        <v>1219</v>
      </c>
      <c r="AI66" s="46" t="s">
        <v>1217</v>
      </c>
      <c r="AJ66" s="128">
        <v>0.5</v>
      </c>
      <c r="AK66" s="206"/>
      <c r="AL66" s="127"/>
      <c r="AM66" s="136"/>
      <c r="AN66" s="81">
        <f>ROUND(ROUND(Q56*AD62,0)*AJ66,0)-AL64</f>
        <v>297</v>
      </c>
      <c r="AO66" s="10"/>
    </row>
    <row r="67" spans="1:41" ht="14.1" x14ac:dyDescent="0.3">
      <c r="A67" s="7">
        <v>71</v>
      </c>
      <c r="B67" s="9">
        <v>1391</v>
      </c>
      <c r="C67" s="6" t="s">
        <v>1929</v>
      </c>
      <c r="D67" s="106"/>
      <c r="E67" s="107"/>
      <c r="F67" s="108"/>
      <c r="G67" s="39" t="s">
        <v>1266</v>
      </c>
      <c r="H67" s="1"/>
      <c r="I67" s="1"/>
      <c r="J67" s="119"/>
      <c r="K67" s="1"/>
      <c r="L67" s="119"/>
      <c r="M67" s="119"/>
      <c r="N67" s="119"/>
      <c r="O67" s="119"/>
      <c r="P67" s="119"/>
      <c r="Q67" s="171"/>
      <c r="R67" s="171"/>
      <c r="S67" s="1"/>
      <c r="T67" s="1"/>
      <c r="U67" s="39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62"/>
      <c r="AG67" s="172"/>
      <c r="AH67" s="45"/>
      <c r="AI67" s="54"/>
      <c r="AJ67" s="174"/>
      <c r="AK67" s="174"/>
      <c r="AL67" s="174"/>
      <c r="AM67" s="173"/>
      <c r="AN67" s="81">
        <f>ROUND(Q68,0)</f>
        <v>596</v>
      </c>
      <c r="AO67" s="10"/>
    </row>
    <row r="68" spans="1:41" ht="14.1" x14ac:dyDescent="0.3">
      <c r="A68" s="7">
        <v>71</v>
      </c>
      <c r="B68" s="9">
        <v>1392</v>
      </c>
      <c r="C68" s="6" t="s">
        <v>1928</v>
      </c>
      <c r="D68" s="106"/>
      <c r="E68" s="107"/>
      <c r="F68" s="108"/>
      <c r="G68" s="39"/>
      <c r="H68" s="1"/>
      <c r="I68" s="1"/>
      <c r="J68" s="119"/>
      <c r="K68" s="1"/>
      <c r="L68" s="119"/>
      <c r="M68" s="119"/>
      <c r="N68" s="119"/>
      <c r="O68" s="119"/>
      <c r="P68" s="119"/>
      <c r="Q68" s="201">
        <v>596</v>
      </c>
      <c r="R68" s="201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202" t="s">
        <v>1387</v>
      </c>
      <c r="AH68" s="140" t="s">
        <v>1220</v>
      </c>
      <c r="AI68" s="44" t="s">
        <v>1217</v>
      </c>
      <c r="AJ68" s="135">
        <v>0.7</v>
      </c>
      <c r="AK68" s="135"/>
      <c r="AL68" s="135"/>
      <c r="AM68" s="137"/>
      <c r="AN68" s="81">
        <f>ROUND(Q68*AJ68,0)</f>
        <v>417</v>
      </c>
      <c r="AO68" s="10"/>
    </row>
    <row r="69" spans="1:41" ht="14.1" x14ac:dyDescent="0.3">
      <c r="A69" s="7">
        <v>71</v>
      </c>
      <c r="B69" s="9">
        <v>2441</v>
      </c>
      <c r="C69" s="6" t="s">
        <v>1927</v>
      </c>
      <c r="D69" s="106"/>
      <c r="E69" s="107"/>
      <c r="F69" s="108"/>
      <c r="G69" s="39"/>
      <c r="H69" s="1"/>
      <c r="I69" s="1"/>
      <c r="J69" s="119"/>
      <c r="K69" s="1"/>
      <c r="L69" s="119"/>
      <c r="M69" s="119"/>
      <c r="N69" s="119"/>
      <c r="O69" s="119"/>
      <c r="P69" s="119"/>
      <c r="Q69" s="171"/>
      <c r="R69" s="171"/>
      <c r="S69" s="1"/>
      <c r="T69" s="1"/>
      <c r="U69" s="61"/>
      <c r="V69" s="51"/>
      <c r="W69" s="51"/>
      <c r="X69" s="51"/>
      <c r="Y69" s="51"/>
      <c r="Z69" s="51"/>
      <c r="AA69" s="51"/>
      <c r="AB69" s="51"/>
      <c r="AC69" s="122"/>
      <c r="AD69" s="181"/>
      <c r="AE69" s="181"/>
      <c r="AF69" s="71"/>
      <c r="AG69" s="203"/>
      <c r="AH69" s="40" t="s">
        <v>1219</v>
      </c>
      <c r="AI69" s="46" t="s">
        <v>1217</v>
      </c>
      <c r="AJ69" s="128">
        <v>0.5</v>
      </c>
      <c r="AK69" s="135"/>
      <c r="AL69" s="135"/>
      <c r="AM69" s="137"/>
      <c r="AN69" s="81">
        <f>ROUND(Q68*AJ69,0)</f>
        <v>298</v>
      </c>
      <c r="AO69" s="10"/>
    </row>
    <row r="70" spans="1:41" ht="14.1" x14ac:dyDescent="0.3">
      <c r="A70" s="7">
        <v>71</v>
      </c>
      <c r="B70" s="9">
        <v>2442</v>
      </c>
      <c r="C70" s="6" t="s">
        <v>1926</v>
      </c>
      <c r="D70" s="106"/>
      <c r="E70" s="107"/>
      <c r="F70" s="108"/>
      <c r="G70" s="39"/>
      <c r="H70" s="1"/>
      <c r="I70" s="1"/>
      <c r="J70" s="119"/>
      <c r="K70" s="1"/>
      <c r="L70" s="119"/>
      <c r="M70" s="119"/>
      <c r="N70" s="119"/>
      <c r="O70" s="119"/>
      <c r="P70" s="119"/>
      <c r="Q70" s="171"/>
      <c r="R70" s="171"/>
      <c r="S70" s="1"/>
      <c r="T70" s="1"/>
      <c r="U70" s="61"/>
      <c r="V70" s="51"/>
      <c r="W70" s="51"/>
      <c r="X70" s="51"/>
      <c r="Y70" s="51"/>
      <c r="Z70" s="51"/>
      <c r="AA70" s="51"/>
      <c r="AB70" s="51"/>
      <c r="AC70" s="122"/>
      <c r="AD70" s="181"/>
      <c r="AE70" s="181"/>
      <c r="AF70" s="71"/>
      <c r="AG70" s="140"/>
      <c r="AH70" s="55"/>
      <c r="AI70" s="44"/>
      <c r="AJ70" s="135"/>
      <c r="AK70" s="204" t="s">
        <v>1218</v>
      </c>
      <c r="AL70" s="44">
        <v>5</v>
      </c>
      <c r="AM70" s="161" t="s">
        <v>1385</v>
      </c>
      <c r="AN70" s="81">
        <f>ROUND(Q68,0)-AL70</f>
        <v>591</v>
      </c>
      <c r="AO70" s="10"/>
    </row>
    <row r="71" spans="1:41" ht="14.1" x14ac:dyDescent="0.3">
      <c r="A71" s="7">
        <v>71</v>
      </c>
      <c r="B71" s="9">
        <v>2443</v>
      </c>
      <c r="C71" s="6" t="s">
        <v>1925</v>
      </c>
      <c r="D71" s="106"/>
      <c r="E71" s="107"/>
      <c r="F71" s="108"/>
      <c r="G71" s="39"/>
      <c r="H71" s="1"/>
      <c r="I71" s="1"/>
      <c r="J71" s="119"/>
      <c r="K71" s="1"/>
      <c r="L71" s="119"/>
      <c r="M71" s="119"/>
      <c r="N71" s="119"/>
      <c r="O71" s="119"/>
      <c r="P71" s="119"/>
      <c r="Q71" s="171"/>
      <c r="R71" s="171"/>
      <c r="S71" s="1"/>
      <c r="T71" s="1"/>
      <c r="U71" s="61"/>
      <c r="V71" s="51"/>
      <c r="W71" s="51"/>
      <c r="X71" s="51"/>
      <c r="Y71" s="51"/>
      <c r="Z71" s="51"/>
      <c r="AA71" s="51"/>
      <c r="AB71" s="51"/>
      <c r="AC71" s="122"/>
      <c r="AD71" s="181"/>
      <c r="AE71" s="181"/>
      <c r="AF71" s="71"/>
      <c r="AG71" s="202" t="s">
        <v>1387</v>
      </c>
      <c r="AH71" s="140" t="s">
        <v>1220</v>
      </c>
      <c r="AI71" s="44" t="s">
        <v>1217</v>
      </c>
      <c r="AJ71" s="135">
        <v>0.7</v>
      </c>
      <c r="AK71" s="205"/>
      <c r="AL71" s="134"/>
      <c r="AM71" s="138"/>
      <c r="AN71" s="81">
        <f>ROUND(Q68*AJ71,0)-AL70</f>
        <v>412</v>
      </c>
      <c r="AO71" s="10"/>
    </row>
    <row r="72" spans="1:41" ht="14.1" x14ac:dyDescent="0.3">
      <c r="A72" s="7">
        <v>71</v>
      </c>
      <c r="B72" s="9">
        <v>2444</v>
      </c>
      <c r="C72" s="6" t="s">
        <v>1924</v>
      </c>
      <c r="D72" s="106"/>
      <c r="E72" s="107"/>
      <c r="F72" s="108"/>
      <c r="G72" s="39"/>
      <c r="H72" s="1"/>
      <c r="I72" s="1"/>
      <c r="J72" s="119"/>
      <c r="K72" s="1"/>
      <c r="L72" s="119"/>
      <c r="M72" s="119"/>
      <c r="N72" s="119"/>
      <c r="O72" s="119"/>
      <c r="P72" s="119"/>
      <c r="Q72" s="171"/>
      <c r="R72" s="171"/>
      <c r="S72" s="1"/>
      <c r="T72" s="1"/>
      <c r="U72" s="14"/>
      <c r="V72" s="8"/>
      <c r="W72" s="8"/>
      <c r="X72" s="8"/>
      <c r="Y72" s="8"/>
      <c r="Z72" s="8"/>
      <c r="AA72" s="8"/>
      <c r="AB72" s="8"/>
      <c r="AC72" s="105"/>
      <c r="AD72" s="180"/>
      <c r="AE72" s="180"/>
      <c r="AF72" s="139"/>
      <c r="AG72" s="203"/>
      <c r="AH72" s="40" t="s">
        <v>1219</v>
      </c>
      <c r="AI72" s="46" t="s">
        <v>1217</v>
      </c>
      <c r="AJ72" s="128">
        <v>0.5</v>
      </c>
      <c r="AK72" s="206"/>
      <c r="AL72" s="127"/>
      <c r="AM72" s="136"/>
      <c r="AN72" s="81">
        <f>ROUND(Q68*AJ72,0)-AL70</f>
        <v>293</v>
      </c>
      <c r="AO72" s="10"/>
    </row>
    <row r="73" spans="1:41" ht="14.1" x14ac:dyDescent="0.3">
      <c r="A73" s="7">
        <v>71</v>
      </c>
      <c r="B73" s="9">
        <v>1393</v>
      </c>
      <c r="C73" s="6" t="s">
        <v>1923</v>
      </c>
      <c r="D73" s="106"/>
      <c r="E73" s="107"/>
      <c r="F73" s="108"/>
      <c r="G73" s="39"/>
      <c r="H73" s="1"/>
      <c r="I73" s="1"/>
      <c r="J73" s="119"/>
      <c r="K73" s="1"/>
      <c r="L73" s="119"/>
      <c r="M73" s="119"/>
      <c r="N73" s="119"/>
      <c r="O73" s="119"/>
      <c r="P73" s="119"/>
      <c r="Q73" s="171"/>
      <c r="R73" s="171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140"/>
      <c r="AH73" s="55"/>
      <c r="AI73" s="44"/>
      <c r="AJ73" s="135"/>
      <c r="AK73" s="135"/>
      <c r="AL73" s="135"/>
      <c r="AM73" s="137"/>
      <c r="AN73" s="81">
        <f>ROUND(Q68*AD74,0)</f>
        <v>575</v>
      </c>
      <c r="AO73" s="10"/>
    </row>
    <row r="74" spans="1:41" ht="14.1" x14ac:dyDescent="0.3">
      <c r="A74" s="7">
        <v>71</v>
      </c>
      <c r="B74" s="9">
        <v>1394</v>
      </c>
      <c r="C74" s="6" t="s">
        <v>1922</v>
      </c>
      <c r="D74" s="106"/>
      <c r="E74" s="107"/>
      <c r="F74" s="108"/>
      <c r="G74" s="39"/>
      <c r="H74" s="1"/>
      <c r="I74" s="1"/>
      <c r="J74" s="119"/>
      <c r="K74" s="1"/>
      <c r="L74" s="119"/>
      <c r="M74" s="119"/>
      <c r="N74" s="119"/>
      <c r="O74" s="119"/>
      <c r="P74" s="119"/>
      <c r="Q74" s="171"/>
      <c r="R74" s="171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202" t="s">
        <v>1387</v>
      </c>
      <c r="AH74" s="140" t="s">
        <v>1220</v>
      </c>
      <c r="AI74" s="44" t="s">
        <v>1217</v>
      </c>
      <c r="AJ74" s="135">
        <v>0.7</v>
      </c>
      <c r="AK74" s="135"/>
      <c r="AL74" s="135"/>
      <c r="AM74" s="137"/>
      <c r="AN74" s="81">
        <f>ROUND(ROUND(Q68*AD74,0)*AJ74,0)</f>
        <v>403</v>
      </c>
      <c r="AO74" s="10"/>
    </row>
    <row r="75" spans="1:41" ht="14.1" x14ac:dyDescent="0.3">
      <c r="A75" s="7">
        <v>71</v>
      </c>
      <c r="B75" s="9">
        <v>2445</v>
      </c>
      <c r="C75" s="6" t="s">
        <v>1921</v>
      </c>
      <c r="D75" s="106"/>
      <c r="E75" s="107"/>
      <c r="F75" s="108"/>
      <c r="G75" s="39"/>
      <c r="H75" s="1"/>
      <c r="I75" s="1"/>
      <c r="J75" s="119"/>
      <c r="K75" s="1"/>
      <c r="L75" s="119"/>
      <c r="M75" s="119"/>
      <c r="N75" s="119"/>
      <c r="O75" s="119"/>
      <c r="P75" s="119"/>
      <c r="Q75" s="171"/>
      <c r="R75" s="171"/>
      <c r="S75" s="1"/>
      <c r="T75" s="1"/>
      <c r="U75" s="61"/>
      <c r="V75" s="51"/>
      <c r="W75" s="51"/>
      <c r="X75" s="51"/>
      <c r="Y75" s="51"/>
      <c r="Z75" s="51"/>
      <c r="AA75" s="51"/>
      <c r="AB75" s="51"/>
      <c r="AC75" s="122"/>
      <c r="AD75" s="181"/>
      <c r="AE75" s="181"/>
      <c r="AF75" s="71"/>
      <c r="AG75" s="203"/>
      <c r="AH75" s="40" t="s">
        <v>1219</v>
      </c>
      <c r="AI75" s="46" t="s">
        <v>1217</v>
      </c>
      <c r="AJ75" s="128">
        <v>0.5</v>
      </c>
      <c r="AK75" s="135"/>
      <c r="AL75" s="135"/>
      <c r="AM75" s="137"/>
      <c r="AN75" s="81">
        <f>ROUND(ROUND(Q68*AD74,0)*AJ75,0)</f>
        <v>288</v>
      </c>
      <c r="AO75" s="10"/>
    </row>
    <row r="76" spans="1:41" ht="14.1" x14ac:dyDescent="0.3">
      <c r="A76" s="7">
        <v>71</v>
      </c>
      <c r="B76" s="9">
        <v>2446</v>
      </c>
      <c r="C76" s="6" t="s">
        <v>1920</v>
      </c>
      <c r="D76" s="106"/>
      <c r="E76" s="107"/>
      <c r="F76" s="108"/>
      <c r="G76" s="39"/>
      <c r="H76" s="1"/>
      <c r="I76" s="1"/>
      <c r="J76" s="119"/>
      <c r="K76" s="1"/>
      <c r="L76" s="119"/>
      <c r="M76" s="119"/>
      <c r="N76" s="119"/>
      <c r="O76" s="119"/>
      <c r="P76" s="119"/>
      <c r="Q76" s="171"/>
      <c r="R76" s="171"/>
      <c r="S76" s="1"/>
      <c r="T76" s="1"/>
      <c r="U76" s="61"/>
      <c r="V76" s="51"/>
      <c r="W76" s="51"/>
      <c r="X76" s="51"/>
      <c r="Y76" s="51"/>
      <c r="Z76" s="51"/>
      <c r="AA76" s="51"/>
      <c r="AB76" s="51"/>
      <c r="AC76" s="122"/>
      <c r="AD76" s="181"/>
      <c r="AE76" s="181"/>
      <c r="AF76" s="71"/>
      <c r="AG76" s="140"/>
      <c r="AH76" s="55"/>
      <c r="AI76" s="44"/>
      <c r="AJ76" s="135"/>
      <c r="AK76" s="204" t="s">
        <v>1218</v>
      </c>
      <c r="AL76" s="44">
        <v>5</v>
      </c>
      <c r="AM76" s="161" t="s">
        <v>1385</v>
      </c>
      <c r="AN76" s="81">
        <f>ROUND(Q68*AD74,0)-AL76</f>
        <v>570</v>
      </c>
      <c r="AO76" s="10"/>
    </row>
    <row r="77" spans="1:41" ht="14.1" x14ac:dyDescent="0.3">
      <c r="A77" s="7">
        <v>71</v>
      </c>
      <c r="B77" s="9">
        <v>2447</v>
      </c>
      <c r="C77" s="6" t="s">
        <v>1919</v>
      </c>
      <c r="D77" s="106"/>
      <c r="E77" s="107"/>
      <c r="F77" s="108"/>
      <c r="G77" s="39"/>
      <c r="H77" s="1"/>
      <c r="I77" s="1"/>
      <c r="J77" s="119"/>
      <c r="K77" s="1"/>
      <c r="L77" s="119"/>
      <c r="M77" s="119"/>
      <c r="N77" s="119"/>
      <c r="O77" s="119"/>
      <c r="P77" s="119"/>
      <c r="Q77" s="171"/>
      <c r="R77" s="171"/>
      <c r="S77" s="1"/>
      <c r="T77" s="1"/>
      <c r="U77" s="61"/>
      <c r="V77" s="51"/>
      <c r="W77" s="51"/>
      <c r="X77" s="51"/>
      <c r="Y77" s="51"/>
      <c r="Z77" s="51"/>
      <c r="AA77" s="51"/>
      <c r="AB77" s="51"/>
      <c r="AC77" s="122"/>
      <c r="AD77" s="181"/>
      <c r="AE77" s="181"/>
      <c r="AF77" s="71"/>
      <c r="AG77" s="202" t="s">
        <v>1387</v>
      </c>
      <c r="AH77" s="140" t="s">
        <v>1220</v>
      </c>
      <c r="AI77" s="44" t="s">
        <v>1217</v>
      </c>
      <c r="AJ77" s="135">
        <v>0.7</v>
      </c>
      <c r="AK77" s="205"/>
      <c r="AL77" s="134"/>
      <c r="AM77" s="138"/>
      <c r="AN77" s="81">
        <f>ROUND(ROUND(Q68*AD74,0)*AJ77,0)-AL76</f>
        <v>398</v>
      </c>
      <c r="AO77" s="10"/>
    </row>
    <row r="78" spans="1:41" ht="14.1" x14ac:dyDescent="0.3">
      <c r="A78" s="7">
        <v>71</v>
      </c>
      <c r="B78" s="9">
        <v>2448</v>
      </c>
      <c r="C78" s="6" t="s">
        <v>1918</v>
      </c>
      <c r="D78" s="124"/>
      <c r="E78" s="125"/>
      <c r="F78" s="126"/>
      <c r="G78" s="37"/>
      <c r="H78" s="4"/>
      <c r="I78" s="4"/>
      <c r="J78" s="65"/>
      <c r="K78" s="4"/>
      <c r="L78" s="65"/>
      <c r="M78" s="65"/>
      <c r="N78" s="65"/>
      <c r="O78" s="65"/>
      <c r="P78" s="65"/>
      <c r="Q78" s="170"/>
      <c r="R78" s="170"/>
      <c r="S78" s="4"/>
      <c r="T78" s="4"/>
      <c r="U78" s="14"/>
      <c r="V78" s="8"/>
      <c r="W78" s="8"/>
      <c r="X78" s="8"/>
      <c r="Y78" s="8"/>
      <c r="Z78" s="8"/>
      <c r="AA78" s="8"/>
      <c r="AB78" s="8"/>
      <c r="AC78" s="105"/>
      <c r="AD78" s="180"/>
      <c r="AE78" s="180"/>
      <c r="AF78" s="139"/>
      <c r="AG78" s="203"/>
      <c r="AH78" s="40" t="s">
        <v>1219</v>
      </c>
      <c r="AI78" s="46" t="s">
        <v>1217</v>
      </c>
      <c r="AJ78" s="128">
        <v>0.5</v>
      </c>
      <c r="AK78" s="206"/>
      <c r="AL78" s="127"/>
      <c r="AM78" s="136"/>
      <c r="AN78" s="81">
        <f>ROUND(ROUND(Q68*AD74,0)*AJ78,0)-AL76</f>
        <v>283</v>
      </c>
      <c r="AO78" s="10"/>
    </row>
    <row r="79" spans="1:41" ht="14.1" x14ac:dyDescent="0.3">
      <c r="A79" s="7">
        <v>71</v>
      </c>
      <c r="B79" s="9">
        <v>1401</v>
      </c>
      <c r="C79" s="6" t="s">
        <v>1917</v>
      </c>
      <c r="D79" s="195" t="s">
        <v>1265</v>
      </c>
      <c r="E79" s="196"/>
      <c r="F79" s="197"/>
      <c r="G79" s="42" t="s">
        <v>1264</v>
      </c>
      <c r="H79" s="30"/>
      <c r="I79" s="30"/>
      <c r="J79" s="43"/>
      <c r="K79" s="42" t="s">
        <v>1247</v>
      </c>
      <c r="L79" s="30"/>
      <c r="M79" s="30"/>
      <c r="N79" s="30"/>
      <c r="O79" s="30"/>
      <c r="P79" s="30"/>
      <c r="Q79" s="144"/>
      <c r="R79" s="144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172"/>
      <c r="AH79" s="45"/>
      <c r="AI79" s="54"/>
      <c r="AJ79" s="174"/>
      <c r="AK79" s="174"/>
      <c r="AL79" s="174"/>
      <c r="AM79" s="173"/>
      <c r="AN79" s="81">
        <f>ROUND(Q80,0)</f>
        <v>1054</v>
      </c>
      <c r="AO79" s="10"/>
    </row>
    <row r="80" spans="1:41" ht="14.1" x14ac:dyDescent="0.3">
      <c r="A80" s="7">
        <v>71</v>
      </c>
      <c r="B80" s="9">
        <v>1402</v>
      </c>
      <c r="C80" s="6" t="s">
        <v>1916</v>
      </c>
      <c r="D80" s="198"/>
      <c r="E80" s="199"/>
      <c r="F80" s="200"/>
      <c r="G80" s="39"/>
      <c r="H80" s="1"/>
      <c r="I80" s="1"/>
      <c r="J80" s="38"/>
      <c r="K80" s="39" t="s">
        <v>1246</v>
      </c>
      <c r="L80" s="1"/>
      <c r="M80" s="1"/>
      <c r="N80" s="1"/>
      <c r="O80" s="1"/>
      <c r="P80" s="1"/>
      <c r="Q80" s="201">
        <v>1054</v>
      </c>
      <c r="R80" s="201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202" t="s">
        <v>1387</v>
      </c>
      <c r="AH80" s="140" t="s">
        <v>1220</v>
      </c>
      <c r="AI80" s="44" t="s">
        <v>1217</v>
      </c>
      <c r="AJ80" s="135">
        <v>0.7</v>
      </c>
      <c r="AK80" s="135"/>
      <c r="AL80" s="135"/>
      <c r="AM80" s="137"/>
      <c r="AN80" s="81">
        <f>ROUND(Q80*AJ80,0)</f>
        <v>738</v>
      </c>
      <c r="AO80" s="10"/>
    </row>
    <row r="81" spans="1:41" ht="14.1" x14ac:dyDescent="0.3">
      <c r="A81" s="7">
        <v>71</v>
      </c>
      <c r="B81" s="9">
        <v>2451</v>
      </c>
      <c r="C81" s="6" t="s">
        <v>1915</v>
      </c>
      <c r="D81" s="198"/>
      <c r="E81" s="199"/>
      <c r="F81" s="200"/>
      <c r="G81" s="39"/>
      <c r="H81" s="1"/>
      <c r="I81" s="1"/>
      <c r="J81" s="38"/>
      <c r="K81" s="39"/>
      <c r="L81" s="1"/>
      <c r="M81" s="1"/>
      <c r="N81" s="1"/>
      <c r="O81" s="1"/>
      <c r="P81" s="1"/>
      <c r="Q81" s="171"/>
      <c r="R81" s="171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203"/>
      <c r="AH81" s="40" t="s">
        <v>1219</v>
      </c>
      <c r="AI81" s="46" t="s">
        <v>1217</v>
      </c>
      <c r="AJ81" s="128">
        <v>0.5</v>
      </c>
      <c r="AK81" s="135"/>
      <c r="AL81" s="135"/>
      <c r="AM81" s="137"/>
      <c r="AN81" s="81">
        <f>ROUND(Q80*AJ81,0)</f>
        <v>527</v>
      </c>
      <c r="AO81" s="10"/>
    </row>
    <row r="82" spans="1:41" ht="14.1" x14ac:dyDescent="0.3">
      <c r="A82" s="7">
        <v>71</v>
      </c>
      <c r="B82" s="9">
        <v>2452</v>
      </c>
      <c r="C82" s="6" t="s">
        <v>1914</v>
      </c>
      <c r="D82" s="198"/>
      <c r="E82" s="199"/>
      <c r="F82" s="200"/>
      <c r="G82" s="39"/>
      <c r="H82" s="1"/>
      <c r="I82" s="1"/>
      <c r="J82" s="38"/>
      <c r="K82" s="39"/>
      <c r="L82" s="1"/>
      <c r="M82" s="1"/>
      <c r="N82" s="1"/>
      <c r="O82" s="1"/>
      <c r="P82" s="1"/>
      <c r="Q82" s="171"/>
      <c r="R82" s="171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40"/>
      <c r="AH82" s="55"/>
      <c r="AI82" s="44"/>
      <c r="AJ82" s="135"/>
      <c r="AK82" s="204" t="s">
        <v>1218</v>
      </c>
      <c r="AL82" s="44">
        <v>5</v>
      </c>
      <c r="AM82" s="161" t="s">
        <v>1385</v>
      </c>
      <c r="AN82" s="81">
        <f>ROUND(Q80,0)-AL82</f>
        <v>1049</v>
      </c>
      <c r="AO82" s="10"/>
    </row>
    <row r="83" spans="1:41" ht="14.1" x14ac:dyDescent="0.3">
      <c r="A83" s="7">
        <v>71</v>
      </c>
      <c r="B83" s="9">
        <v>2453</v>
      </c>
      <c r="C83" s="6" t="s">
        <v>1913</v>
      </c>
      <c r="D83" s="198"/>
      <c r="E83" s="199"/>
      <c r="F83" s="200"/>
      <c r="G83" s="39"/>
      <c r="H83" s="1"/>
      <c r="I83" s="1"/>
      <c r="J83" s="38"/>
      <c r="K83" s="39"/>
      <c r="L83" s="1"/>
      <c r="M83" s="1"/>
      <c r="N83" s="1"/>
      <c r="O83" s="1"/>
      <c r="P83" s="1"/>
      <c r="Q83" s="171"/>
      <c r="R83" s="171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202" t="s">
        <v>1387</v>
      </c>
      <c r="AH83" s="140" t="s">
        <v>1220</v>
      </c>
      <c r="AI83" s="44" t="s">
        <v>1217</v>
      </c>
      <c r="AJ83" s="135">
        <v>0.7</v>
      </c>
      <c r="AK83" s="205"/>
      <c r="AL83" s="134"/>
      <c r="AM83" s="138"/>
      <c r="AN83" s="81">
        <f>ROUND(Q80*AJ83,0)-AL82</f>
        <v>733</v>
      </c>
      <c r="AO83" s="10"/>
    </row>
    <row r="84" spans="1:41" ht="14.1" x14ac:dyDescent="0.3">
      <c r="A84" s="7">
        <v>71</v>
      </c>
      <c r="B84" s="9">
        <v>2454</v>
      </c>
      <c r="C84" s="6" t="s">
        <v>1912</v>
      </c>
      <c r="D84" s="198"/>
      <c r="E84" s="199"/>
      <c r="F84" s="200"/>
      <c r="G84" s="39"/>
      <c r="H84" s="1"/>
      <c r="I84" s="1"/>
      <c r="J84" s="38"/>
      <c r="K84" s="39"/>
      <c r="L84" s="1"/>
      <c r="M84" s="1"/>
      <c r="N84" s="1"/>
      <c r="O84" s="1"/>
      <c r="P84" s="1"/>
      <c r="Q84" s="171"/>
      <c r="R84" s="171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203"/>
      <c r="AH84" s="40" t="s">
        <v>1219</v>
      </c>
      <c r="AI84" s="46" t="s">
        <v>1217</v>
      </c>
      <c r="AJ84" s="128">
        <v>0.5</v>
      </c>
      <c r="AK84" s="206"/>
      <c r="AL84" s="127"/>
      <c r="AM84" s="136"/>
      <c r="AN84" s="81">
        <f>ROUND(Q80*AJ84,0)-AL82</f>
        <v>522</v>
      </c>
      <c r="AO84" s="10"/>
    </row>
    <row r="85" spans="1:41" ht="14.1" x14ac:dyDescent="0.3">
      <c r="A85" s="7">
        <v>71</v>
      </c>
      <c r="B85" s="9">
        <v>1403</v>
      </c>
      <c r="C85" s="6" t="s">
        <v>1911</v>
      </c>
      <c r="D85" s="198"/>
      <c r="E85" s="199"/>
      <c r="F85" s="200"/>
      <c r="G85" s="39"/>
      <c r="H85" s="1"/>
      <c r="I85" s="1"/>
      <c r="J85" s="38"/>
      <c r="K85" s="39"/>
      <c r="L85" s="1"/>
      <c r="M85" s="1"/>
      <c r="N85" s="1"/>
      <c r="O85" s="1"/>
      <c r="P85" s="1"/>
      <c r="Q85" s="179"/>
      <c r="R85" s="179"/>
      <c r="S85" s="119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140"/>
      <c r="AH85" s="55"/>
      <c r="AI85" s="44"/>
      <c r="AJ85" s="135"/>
      <c r="AK85" s="135"/>
      <c r="AL85" s="135"/>
      <c r="AM85" s="137"/>
      <c r="AN85" s="81">
        <f>ROUND(Q80*AD86,0)</f>
        <v>1017</v>
      </c>
      <c r="AO85" s="10"/>
    </row>
    <row r="86" spans="1:41" ht="14.1" x14ac:dyDescent="0.3">
      <c r="A86" s="7">
        <v>71</v>
      </c>
      <c r="B86" s="9">
        <v>1404</v>
      </c>
      <c r="C86" s="6" t="s">
        <v>1910</v>
      </c>
      <c r="D86" s="106"/>
      <c r="E86" s="107"/>
      <c r="F86" s="108"/>
      <c r="G86" s="39"/>
      <c r="H86" s="1"/>
      <c r="I86" s="1"/>
      <c r="J86" s="38"/>
      <c r="K86" s="59"/>
      <c r="L86" s="119"/>
      <c r="M86" s="119"/>
      <c r="N86" s="119"/>
      <c r="O86" s="119"/>
      <c r="P86" s="1"/>
      <c r="Q86" s="179"/>
      <c r="R86" s="179"/>
      <c r="S86" s="119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202" t="s">
        <v>1387</v>
      </c>
      <c r="AH86" s="140" t="s">
        <v>1220</v>
      </c>
      <c r="AI86" s="44" t="s">
        <v>1217</v>
      </c>
      <c r="AJ86" s="135">
        <v>0.7</v>
      </c>
      <c r="AK86" s="135"/>
      <c r="AL86" s="135"/>
      <c r="AM86" s="137"/>
      <c r="AN86" s="81">
        <f>ROUND(ROUND(Q80*AD86,0)*AJ86,0)</f>
        <v>712</v>
      </c>
      <c r="AO86" s="10"/>
    </row>
    <row r="87" spans="1:41" ht="14.1" x14ac:dyDescent="0.3">
      <c r="A87" s="7">
        <v>71</v>
      </c>
      <c r="B87" s="9">
        <v>2455</v>
      </c>
      <c r="C87" s="6" t="s">
        <v>1909</v>
      </c>
      <c r="D87" s="106"/>
      <c r="E87" s="107"/>
      <c r="F87" s="108"/>
      <c r="G87" s="39"/>
      <c r="H87" s="1"/>
      <c r="I87" s="1"/>
      <c r="J87" s="38"/>
      <c r="K87" s="39"/>
      <c r="L87" s="1"/>
      <c r="M87" s="1"/>
      <c r="N87" s="1"/>
      <c r="O87" s="1"/>
      <c r="P87" s="1"/>
      <c r="Q87" s="171"/>
      <c r="R87" s="171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203"/>
      <c r="AH87" s="40" t="s">
        <v>1219</v>
      </c>
      <c r="AI87" s="46" t="s">
        <v>1217</v>
      </c>
      <c r="AJ87" s="128">
        <v>0.5</v>
      </c>
      <c r="AK87" s="135"/>
      <c r="AL87" s="135"/>
      <c r="AM87" s="137"/>
      <c r="AN87" s="81">
        <f>ROUND(ROUND(Q80*AD86,0)*AJ87,0)</f>
        <v>509</v>
      </c>
      <c r="AO87" s="10"/>
    </row>
    <row r="88" spans="1:41" ht="14.1" x14ac:dyDescent="0.3">
      <c r="A88" s="7">
        <v>71</v>
      </c>
      <c r="B88" s="9">
        <v>2456</v>
      </c>
      <c r="C88" s="6" t="s">
        <v>1908</v>
      </c>
      <c r="D88" s="106"/>
      <c r="E88" s="107"/>
      <c r="F88" s="108"/>
      <c r="G88" s="39"/>
      <c r="H88" s="1"/>
      <c r="I88" s="1"/>
      <c r="J88" s="38"/>
      <c r="K88" s="39"/>
      <c r="L88" s="1"/>
      <c r="M88" s="1"/>
      <c r="N88" s="1"/>
      <c r="O88" s="1"/>
      <c r="P88" s="1"/>
      <c r="Q88" s="171"/>
      <c r="R88" s="171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40"/>
      <c r="AH88" s="55"/>
      <c r="AI88" s="44"/>
      <c r="AJ88" s="135"/>
      <c r="AK88" s="204" t="s">
        <v>1218</v>
      </c>
      <c r="AL88" s="44">
        <v>5</v>
      </c>
      <c r="AM88" s="161" t="s">
        <v>1385</v>
      </c>
      <c r="AN88" s="81">
        <f>ROUND(Q80*AD86,0)-AL88</f>
        <v>1012</v>
      </c>
      <c r="AO88" s="10"/>
    </row>
    <row r="89" spans="1:41" ht="14.1" x14ac:dyDescent="0.3">
      <c r="A89" s="7">
        <v>71</v>
      </c>
      <c r="B89" s="9">
        <v>2457</v>
      </c>
      <c r="C89" s="6" t="s">
        <v>1907</v>
      </c>
      <c r="D89" s="106"/>
      <c r="E89" s="107"/>
      <c r="F89" s="108"/>
      <c r="G89" s="39"/>
      <c r="H89" s="1"/>
      <c r="I89" s="1"/>
      <c r="J89" s="38"/>
      <c r="K89" s="39"/>
      <c r="L89" s="1"/>
      <c r="M89" s="1"/>
      <c r="N89" s="1"/>
      <c r="O89" s="1"/>
      <c r="P89" s="1"/>
      <c r="Q89" s="171"/>
      <c r="R89" s="171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202" t="s">
        <v>1387</v>
      </c>
      <c r="AH89" s="140" t="s">
        <v>1220</v>
      </c>
      <c r="AI89" s="44" t="s">
        <v>1217</v>
      </c>
      <c r="AJ89" s="135">
        <v>0.7</v>
      </c>
      <c r="AK89" s="205"/>
      <c r="AL89" s="134"/>
      <c r="AM89" s="138"/>
      <c r="AN89" s="81">
        <f>ROUND(ROUND(Q80*AD86,0)*AJ89,0)-AL88</f>
        <v>707</v>
      </c>
      <c r="AO89" s="10"/>
    </row>
    <row r="90" spans="1:41" ht="14.1" x14ac:dyDescent="0.3">
      <c r="A90" s="7">
        <v>71</v>
      </c>
      <c r="B90" s="9">
        <v>2458</v>
      </c>
      <c r="C90" s="6" t="s">
        <v>1906</v>
      </c>
      <c r="D90" s="106"/>
      <c r="E90" s="107"/>
      <c r="F90" s="108"/>
      <c r="G90" s="39"/>
      <c r="H90" s="1"/>
      <c r="I90" s="1"/>
      <c r="J90" s="38"/>
      <c r="K90" s="39"/>
      <c r="L90" s="1"/>
      <c r="M90" s="1"/>
      <c r="N90" s="1"/>
      <c r="O90" s="1"/>
      <c r="P90" s="1"/>
      <c r="Q90" s="171"/>
      <c r="R90" s="171"/>
      <c r="S90" s="1"/>
      <c r="T90" s="38"/>
      <c r="U90" s="39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71"/>
      <c r="AG90" s="203"/>
      <c r="AH90" s="40" t="s">
        <v>1219</v>
      </c>
      <c r="AI90" s="46" t="s">
        <v>1217</v>
      </c>
      <c r="AJ90" s="128">
        <v>0.5</v>
      </c>
      <c r="AK90" s="206"/>
      <c r="AL90" s="127"/>
      <c r="AM90" s="136"/>
      <c r="AN90" s="81">
        <f>ROUND(ROUND(Q80*AD86,0)*AJ90,0)-AL88</f>
        <v>504</v>
      </c>
      <c r="AO90" s="10"/>
    </row>
    <row r="91" spans="1:41" ht="14.1" x14ac:dyDescent="0.3">
      <c r="A91" s="7">
        <v>71</v>
      </c>
      <c r="B91" s="9">
        <v>1405</v>
      </c>
      <c r="C91" s="6" t="s">
        <v>1905</v>
      </c>
      <c r="D91" s="106"/>
      <c r="E91" s="107"/>
      <c r="F91" s="108"/>
      <c r="G91" s="39"/>
      <c r="H91" s="1"/>
      <c r="I91" s="1"/>
      <c r="J91" s="58"/>
      <c r="K91" s="42" t="s">
        <v>1262</v>
      </c>
      <c r="L91" s="54"/>
      <c r="M91" s="54"/>
      <c r="N91" s="54"/>
      <c r="O91" s="54"/>
      <c r="P91" s="54"/>
      <c r="Q91" s="178"/>
      <c r="R91" s="178"/>
      <c r="S91" s="30"/>
      <c r="T91" s="43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172"/>
      <c r="AH91" s="45"/>
      <c r="AI91" s="54"/>
      <c r="AJ91" s="174"/>
      <c r="AK91" s="174"/>
      <c r="AL91" s="174"/>
      <c r="AM91" s="173"/>
      <c r="AN91" s="81">
        <f>ROUND(Q92,0)</f>
        <v>835</v>
      </c>
      <c r="AO91" s="10"/>
    </row>
    <row r="92" spans="1:41" ht="14.1" x14ac:dyDescent="0.3">
      <c r="A92" s="7">
        <v>71</v>
      </c>
      <c r="B92" s="9">
        <v>1406</v>
      </c>
      <c r="C92" s="6" t="s">
        <v>1904</v>
      </c>
      <c r="D92" s="106"/>
      <c r="E92" s="107"/>
      <c r="F92" s="108"/>
      <c r="G92" s="39"/>
      <c r="H92" s="1"/>
      <c r="I92" s="1"/>
      <c r="J92" s="58"/>
      <c r="K92" s="59"/>
      <c r="L92" s="119"/>
      <c r="M92" s="119"/>
      <c r="N92" s="119"/>
      <c r="O92" s="119"/>
      <c r="P92" s="119"/>
      <c r="Q92" s="201">
        <v>835</v>
      </c>
      <c r="R92" s="201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202" t="s">
        <v>1387</v>
      </c>
      <c r="AH92" s="140" t="s">
        <v>1220</v>
      </c>
      <c r="AI92" s="44" t="s">
        <v>1217</v>
      </c>
      <c r="AJ92" s="135">
        <v>0.7</v>
      </c>
      <c r="AK92" s="135"/>
      <c r="AL92" s="135"/>
      <c r="AM92" s="137"/>
      <c r="AN92" s="81">
        <f>ROUND(Q92*AJ92,0)</f>
        <v>585</v>
      </c>
      <c r="AO92" s="10"/>
    </row>
    <row r="93" spans="1:41" ht="14.1" x14ac:dyDescent="0.3">
      <c r="A93" s="7">
        <v>71</v>
      </c>
      <c r="B93" s="9">
        <v>2461</v>
      </c>
      <c r="C93" s="6" t="s">
        <v>1903</v>
      </c>
      <c r="D93" s="106"/>
      <c r="E93" s="107"/>
      <c r="F93" s="108"/>
      <c r="G93" s="39"/>
      <c r="H93" s="1"/>
      <c r="I93" s="1"/>
      <c r="J93" s="38"/>
      <c r="K93" s="39"/>
      <c r="L93" s="1"/>
      <c r="M93" s="1"/>
      <c r="N93" s="1"/>
      <c r="O93" s="1"/>
      <c r="P93" s="1"/>
      <c r="Q93" s="171"/>
      <c r="R93" s="171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203"/>
      <c r="AH93" s="40" t="s">
        <v>1219</v>
      </c>
      <c r="AI93" s="46" t="s">
        <v>1217</v>
      </c>
      <c r="AJ93" s="128">
        <v>0.5</v>
      </c>
      <c r="AK93" s="135"/>
      <c r="AL93" s="135"/>
      <c r="AM93" s="137"/>
      <c r="AN93" s="81">
        <f>ROUND(Q92*AJ93,0)</f>
        <v>418</v>
      </c>
      <c r="AO93" s="10"/>
    </row>
    <row r="94" spans="1:41" ht="14.1" x14ac:dyDescent="0.3">
      <c r="A94" s="7">
        <v>71</v>
      </c>
      <c r="B94" s="9">
        <v>2462</v>
      </c>
      <c r="C94" s="6" t="s">
        <v>1902</v>
      </c>
      <c r="D94" s="106"/>
      <c r="E94" s="107"/>
      <c r="F94" s="108"/>
      <c r="G94" s="39"/>
      <c r="H94" s="1"/>
      <c r="I94" s="1"/>
      <c r="J94" s="38"/>
      <c r="K94" s="39"/>
      <c r="L94" s="1"/>
      <c r="M94" s="1"/>
      <c r="N94" s="1"/>
      <c r="O94" s="1"/>
      <c r="P94" s="1"/>
      <c r="Q94" s="171"/>
      <c r="R94" s="171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40"/>
      <c r="AH94" s="55"/>
      <c r="AI94" s="44"/>
      <c r="AJ94" s="135"/>
      <c r="AK94" s="204" t="s">
        <v>1218</v>
      </c>
      <c r="AL94" s="44">
        <v>5</v>
      </c>
      <c r="AM94" s="161" t="s">
        <v>1385</v>
      </c>
      <c r="AN94" s="81">
        <f>ROUND(Q92,0)-AL94</f>
        <v>830</v>
      </c>
      <c r="AO94" s="10"/>
    </row>
    <row r="95" spans="1:41" ht="14.1" x14ac:dyDescent="0.3">
      <c r="A95" s="7">
        <v>71</v>
      </c>
      <c r="B95" s="9">
        <v>2463</v>
      </c>
      <c r="C95" s="6" t="s">
        <v>1901</v>
      </c>
      <c r="D95" s="106"/>
      <c r="E95" s="107"/>
      <c r="F95" s="108"/>
      <c r="G95" s="39"/>
      <c r="H95" s="1"/>
      <c r="I95" s="1"/>
      <c r="J95" s="38"/>
      <c r="K95" s="39"/>
      <c r="L95" s="1"/>
      <c r="M95" s="1"/>
      <c r="N95" s="1"/>
      <c r="O95" s="1"/>
      <c r="P95" s="1"/>
      <c r="Q95" s="171"/>
      <c r="R95" s="171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202" t="s">
        <v>1387</v>
      </c>
      <c r="AH95" s="140" t="s">
        <v>1220</v>
      </c>
      <c r="AI95" s="44" t="s">
        <v>1217</v>
      </c>
      <c r="AJ95" s="135">
        <v>0.7</v>
      </c>
      <c r="AK95" s="205"/>
      <c r="AL95" s="134"/>
      <c r="AM95" s="138"/>
      <c r="AN95" s="81">
        <f>ROUND(Q92*AJ95,0)-AL94</f>
        <v>580</v>
      </c>
      <c r="AO95" s="10"/>
    </row>
    <row r="96" spans="1:41" ht="14.1" x14ac:dyDescent="0.3">
      <c r="A96" s="7">
        <v>71</v>
      </c>
      <c r="B96" s="9">
        <v>2464</v>
      </c>
      <c r="C96" s="6" t="s">
        <v>1900</v>
      </c>
      <c r="D96" s="106"/>
      <c r="E96" s="107"/>
      <c r="F96" s="108"/>
      <c r="G96" s="39"/>
      <c r="H96" s="1"/>
      <c r="I96" s="1"/>
      <c r="J96" s="38"/>
      <c r="K96" s="39"/>
      <c r="L96" s="1"/>
      <c r="M96" s="1"/>
      <c r="N96" s="1"/>
      <c r="O96" s="1"/>
      <c r="P96" s="1"/>
      <c r="Q96" s="171"/>
      <c r="R96" s="171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203"/>
      <c r="AH96" s="40" t="s">
        <v>1219</v>
      </c>
      <c r="AI96" s="46" t="s">
        <v>1217</v>
      </c>
      <c r="AJ96" s="128">
        <v>0.5</v>
      </c>
      <c r="AK96" s="206"/>
      <c r="AL96" s="127"/>
      <c r="AM96" s="136"/>
      <c r="AN96" s="81">
        <f>ROUND(Q92*AJ96,0)-AL94</f>
        <v>413</v>
      </c>
      <c r="AO96" s="10"/>
    </row>
    <row r="97" spans="1:41" ht="14.1" x14ac:dyDescent="0.3">
      <c r="A97" s="7">
        <v>71</v>
      </c>
      <c r="B97" s="9">
        <v>1407</v>
      </c>
      <c r="C97" s="6" t="s">
        <v>1899</v>
      </c>
      <c r="D97" s="106"/>
      <c r="E97" s="107"/>
      <c r="F97" s="108"/>
      <c r="G97" s="1"/>
      <c r="H97" s="1"/>
      <c r="I97" s="1"/>
      <c r="J97" s="58"/>
      <c r="K97" s="59"/>
      <c r="L97" s="119"/>
      <c r="M97" s="119"/>
      <c r="N97" s="119"/>
      <c r="O97" s="119"/>
      <c r="P97" s="119"/>
      <c r="Q97" s="171"/>
      <c r="R97" s="171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140"/>
      <c r="AH97" s="55"/>
      <c r="AI97" s="44"/>
      <c r="AJ97" s="135"/>
      <c r="AK97" s="135"/>
      <c r="AL97" s="135"/>
      <c r="AM97" s="137"/>
      <c r="AN97" s="81">
        <f>ROUND(Q92*AD98,0)</f>
        <v>806</v>
      </c>
      <c r="AO97" s="10"/>
    </row>
    <row r="98" spans="1:41" ht="14.1" x14ac:dyDescent="0.3">
      <c r="A98" s="7">
        <v>71</v>
      </c>
      <c r="B98" s="9">
        <v>1408</v>
      </c>
      <c r="C98" s="6" t="s">
        <v>1898</v>
      </c>
      <c r="D98" s="106"/>
      <c r="E98" s="107"/>
      <c r="F98" s="108"/>
      <c r="G98" s="1"/>
      <c r="H98" s="1"/>
      <c r="I98" s="1"/>
      <c r="J98" s="58"/>
      <c r="K98" s="59"/>
      <c r="L98" s="119"/>
      <c r="M98" s="119"/>
      <c r="N98" s="119"/>
      <c r="O98" s="119"/>
      <c r="P98" s="119"/>
      <c r="Q98" s="171"/>
      <c r="R98" s="171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202" t="s">
        <v>1387</v>
      </c>
      <c r="AH98" s="140" t="s">
        <v>1220</v>
      </c>
      <c r="AI98" s="44" t="s">
        <v>1217</v>
      </c>
      <c r="AJ98" s="135">
        <v>0.7</v>
      </c>
      <c r="AK98" s="135"/>
      <c r="AL98" s="135"/>
      <c r="AM98" s="137"/>
      <c r="AN98" s="81">
        <f>ROUND(ROUND(Q92*AD98,0)*AJ98,0)</f>
        <v>564</v>
      </c>
      <c r="AO98" s="10"/>
    </row>
    <row r="99" spans="1:41" ht="14.1" x14ac:dyDescent="0.3">
      <c r="A99" s="7">
        <v>71</v>
      </c>
      <c r="B99" s="9">
        <v>2465</v>
      </c>
      <c r="C99" s="6" t="s">
        <v>1897</v>
      </c>
      <c r="D99" s="106"/>
      <c r="E99" s="107"/>
      <c r="F99" s="108"/>
      <c r="G99" s="39"/>
      <c r="H99" s="1"/>
      <c r="I99" s="1"/>
      <c r="J99" s="38"/>
      <c r="K99" s="39"/>
      <c r="L99" s="1"/>
      <c r="M99" s="1"/>
      <c r="N99" s="1"/>
      <c r="O99" s="1"/>
      <c r="P99" s="1"/>
      <c r="Q99" s="171"/>
      <c r="R99" s="171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203"/>
      <c r="AH99" s="40" t="s">
        <v>1219</v>
      </c>
      <c r="AI99" s="46" t="s">
        <v>1217</v>
      </c>
      <c r="AJ99" s="128">
        <v>0.5</v>
      </c>
      <c r="AK99" s="135"/>
      <c r="AL99" s="135"/>
      <c r="AM99" s="137"/>
      <c r="AN99" s="81">
        <f>ROUND(ROUND(Q92*AD98,0)*AJ99,0)</f>
        <v>403</v>
      </c>
      <c r="AO99" s="10"/>
    </row>
    <row r="100" spans="1:41" ht="14.1" x14ac:dyDescent="0.3">
      <c r="A100" s="7">
        <v>71</v>
      </c>
      <c r="B100" s="9">
        <v>2466</v>
      </c>
      <c r="C100" s="6" t="s">
        <v>1896</v>
      </c>
      <c r="D100" s="106"/>
      <c r="E100" s="107"/>
      <c r="F100" s="108"/>
      <c r="G100" s="39"/>
      <c r="H100" s="1"/>
      <c r="I100" s="1"/>
      <c r="J100" s="38"/>
      <c r="K100" s="39"/>
      <c r="L100" s="1"/>
      <c r="M100" s="1"/>
      <c r="N100" s="1"/>
      <c r="O100" s="1"/>
      <c r="P100" s="1"/>
      <c r="Q100" s="171"/>
      <c r="R100" s="171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40"/>
      <c r="AH100" s="55"/>
      <c r="AI100" s="44"/>
      <c r="AJ100" s="135"/>
      <c r="AK100" s="204" t="s">
        <v>1218</v>
      </c>
      <c r="AL100" s="44">
        <v>5</v>
      </c>
      <c r="AM100" s="161" t="s">
        <v>1385</v>
      </c>
      <c r="AN100" s="81">
        <f>ROUND(Q92*AD98,0)-AL100</f>
        <v>801</v>
      </c>
      <c r="AO100" s="10"/>
    </row>
    <row r="101" spans="1:41" ht="14.1" x14ac:dyDescent="0.3">
      <c r="A101" s="7">
        <v>71</v>
      </c>
      <c r="B101" s="9">
        <v>2467</v>
      </c>
      <c r="C101" s="6" t="s">
        <v>1895</v>
      </c>
      <c r="D101" s="106"/>
      <c r="E101" s="107"/>
      <c r="F101" s="108"/>
      <c r="G101" s="39"/>
      <c r="H101" s="1"/>
      <c r="I101" s="1"/>
      <c r="J101" s="38"/>
      <c r="K101" s="39"/>
      <c r="L101" s="1"/>
      <c r="M101" s="1"/>
      <c r="N101" s="1"/>
      <c r="O101" s="1"/>
      <c r="P101" s="1"/>
      <c r="Q101" s="171"/>
      <c r="R101" s="171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202" t="s">
        <v>1387</v>
      </c>
      <c r="AH101" s="140" t="s">
        <v>1220</v>
      </c>
      <c r="AI101" s="44" t="s">
        <v>1217</v>
      </c>
      <c r="AJ101" s="135">
        <v>0.7</v>
      </c>
      <c r="AK101" s="205"/>
      <c r="AL101" s="134"/>
      <c r="AM101" s="138"/>
      <c r="AN101" s="81">
        <f>ROUND(ROUND(Q92*AD98,0)*AJ101,0)-AL100</f>
        <v>559</v>
      </c>
      <c r="AO101" s="10"/>
    </row>
    <row r="102" spans="1:41" ht="14.1" x14ac:dyDescent="0.3">
      <c r="A102" s="7">
        <v>71</v>
      </c>
      <c r="B102" s="9">
        <v>2468</v>
      </c>
      <c r="C102" s="6" t="s">
        <v>1894</v>
      </c>
      <c r="D102" s="106"/>
      <c r="E102" s="107"/>
      <c r="F102" s="108"/>
      <c r="G102" s="39"/>
      <c r="H102" s="1"/>
      <c r="I102" s="1"/>
      <c r="J102" s="38"/>
      <c r="K102" s="37"/>
      <c r="L102" s="4"/>
      <c r="M102" s="4"/>
      <c r="N102" s="4"/>
      <c r="O102" s="4"/>
      <c r="P102" s="4"/>
      <c r="Q102" s="170"/>
      <c r="R102" s="170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203"/>
      <c r="AH102" s="40" t="s">
        <v>1219</v>
      </c>
      <c r="AI102" s="46" t="s">
        <v>1217</v>
      </c>
      <c r="AJ102" s="128">
        <v>0.5</v>
      </c>
      <c r="AK102" s="206"/>
      <c r="AL102" s="127"/>
      <c r="AM102" s="136"/>
      <c r="AN102" s="81">
        <f>ROUND(ROUND(Q92*AD98,0)*AJ102,0)-AL100</f>
        <v>398</v>
      </c>
      <c r="AO102" s="10"/>
    </row>
    <row r="103" spans="1:41" ht="14.1" x14ac:dyDescent="0.3">
      <c r="A103" s="7">
        <v>71</v>
      </c>
      <c r="B103" s="9">
        <v>1411</v>
      </c>
      <c r="C103" s="6" t="s">
        <v>1893</v>
      </c>
      <c r="D103" s="106"/>
      <c r="E103" s="107"/>
      <c r="F103" s="108"/>
      <c r="G103" s="195" t="s">
        <v>1263</v>
      </c>
      <c r="H103" s="196"/>
      <c r="I103" s="196"/>
      <c r="J103" s="197"/>
      <c r="K103" s="30" t="s">
        <v>1247</v>
      </c>
      <c r="L103" s="30"/>
      <c r="M103" s="30"/>
      <c r="N103" s="30"/>
      <c r="O103" s="30"/>
      <c r="P103" s="30"/>
      <c r="Q103" s="144"/>
      <c r="R103" s="144"/>
      <c r="S103" s="30"/>
      <c r="T103" s="43"/>
      <c r="U103" s="42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64"/>
      <c r="AG103" s="172"/>
      <c r="AH103" s="45"/>
      <c r="AI103" s="54"/>
      <c r="AJ103" s="174"/>
      <c r="AK103" s="174"/>
      <c r="AL103" s="174"/>
      <c r="AM103" s="173"/>
      <c r="AN103" s="81">
        <f>ROUND(Q104,0)</f>
        <v>766</v>
      </c>
      <c r="AO103" s="10"/>
    </row>
    <row r="104" spans="1:41" ht="14.1" x14ac:dyDescent="0.3">
      <c r="A104" s="7">
        <v>71</v>
      </c>
      <c r="B104" s="9">
        <v>1412</v>
      </c>
      <c r="C104" s="6" t="s">
        <v>1892</v>
      </c>
      <c r="D104" s="106"/>
      <c r="E104" s="107"/>
      <c r="F104" s="108"/>
      <c r="G104" s="198"/>
      <c r="H104" s="199"/>
      <c r="I104" s="199"/>
      <c r="J104" s="200"/>
      <c r="K104" s="39" t="s">
        <v>1246</v>
      </c>
      <c r="L104" s="1"/>
      <c r="M104" s="1"/>
      <c r="N104" s="1"/>
      <c r="O104" s="1"/>
      <c r="P104" s="1"/>
      <c r="Q104" s="201">
        <v>766</v>
      </c>
      <c r="R104" s="201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202" t="s">
        <v>1387</v>
      </c>
      <c r="AH104" s="140" t="s">
        <v>1220</v>
      </c>
      <c r="AI104" s="44" t="s">
        <v>1217</v>
      </c>
      <c r="AJ104" s="135">
        <v>0.7</v>
      </c>
      <c r="AK104" s="135"/>
      <c r="AL104" s="135"/>
      <c r="AM104" s="137"/>
      <c r="AN104" s="81">
        <f>ROUND(Q104*AJ104,0)</f>
        <v>536</v>
      </c>
      <c r="AO104" s="10"/>
    </row>
    <row r="105" spans="1:41" ht="14.1" x14ac:dyDescent="0.3">
      <c r="A105" s="7">
        <v>71</v>
      </c>
      <c r="B105" s="9">
        <v>2471</v>
      </c>
      <c r="C105" s="6" t="s">
        <v>1891</v>
      </c>
      <c r="D105" s="106"/>
      <c r="E105" s="107"/>
      <c r="F105" s="108"/>
      <c r="G105" s="198"/>
      <c r="H105" s="199"/>
      <c r="I105" s="199"/>
      <c r="J105" s="200"/>
      <c r="K105" s="39"/>
      <c r="L105" s="1"/>
      <c r="M105" s="1"/>
      <c r="N105" s="1"/>
      <c r="O105" s="1"/>
      <c r="P105" s="1"/>
      <c r="Q105" s="171"/>
      <c r="R105" s="171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203"/>
      <c r="AH105" s="40" t="s">
        <v>1219</v>
      </c>
      <c r="AI105" s="46" t="s">
        <v>1217</v>
      </c>
      <c r="AJ105" s="128">
        <v>0.5</v>
      </c>
      <c r="AK105" s="135"/>
      <c r="AL105" s="135"/>
      <c r="AM105" s="137"/>
      <c r="AN105" s="81">
        <f>ROUND(Q104*AJ105,0)</f>
        <v>383</v>
      </c>
      <c r="AO105" s="10"/>
    </row>
    <row r="106" spans="1:41" ht="14.1" x14ac:dyDescent="0.3">
      <c r="A106" s="7">
        <v>71</v>
      </c>
      <c r="B106" s="9">
        <v>2472</v>
      </c>
      <c r="C106" s="6" t="s">
        <v>1890</v>
      </c>
      <c r="D106" s="106"/>
      <c r="E106" s="107"/>
      <c r="F106" s="108"/>
      <c r="G106" s="198"/>
      <c r="H106" s="199"/>
      <c r="I106" s="199"/>
      <c r="J106" s="200"/>
      <c r="K106" s="39"/>
      <c r="L106" s="1"/>
      <c r="M106" s="1"/>
      <c r="N106" s="1"/>
      <c r="O106" s="1"/>
      <c r="P106" s="1"/>
      <c r="Q106" s="171"/>
      <c r="R106" s="171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40"/>
      <c r="AH106" s="55"/>
      <c r="AI106" s="44"/>
      <c r="AJ106" s="135"/>
      <c r="AK106" s="204" t="s">
        <v>1218</v>
      </c>
      <c r="AL106" s="44">
        <v>5</v>
      </c>
      <c r="AM106" s="161" t="s">
        <v>1385</v>
      </c>
      <c r="AN106" s="81">
        <f>ROUND(Q104,0)-AL106</f>
        <v>761</v>
      </c>
      <c r="AO106" s="10"/>
    </row>
    <row r="107" spans="1:41" ht="14.1" x14ac:dyDescent="0.3">
      <c r="A107" s="7">
        <v>71</v>
      </c>
      <c r="B107" s="9">
        <v>2473</v>
      </c>
      <c r="C107" s="6" t="s">
        <v>1889</v>
      </c>
      <c r="D107" s="106"/>
      <c r="E107" s="107"/>
      <c r="F107" s="108"/>
      <c r="G107" s="198"/>
      <c r="H107" s="199"/>
      <c r="I107" s="199"/>
      <c r="J107" s="200"/>
      <c r="K107" s="39"/>
      <c r="L107" s="1"/>
      <c r="M107" s="1"/>
      <c r="N107" s="1"/>
      <c r="O107" s="1"/>
      <c r="P107" s="1"/>
      <c r="Q107" s="171"/>
      <c r="R107" s="171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202" t="s">
        <v>1387</v>
      </c>
      <c r="AH107" s="140" t="s">
        <v>1220</v>
      </c>
      <c r="AI107" s="44" t="s">
        <v>1217</v>
      </c>
      <c r="AJ107" s="135">
        <v>0.7</v>
      </c>
      <c r="AK107" s="205"/>
      <c r="AL107" s="134"/>
      <c r="AM107" s="138"/>
      <c r="AN107" s="81">
        <f>ROUND(Q104*AJ107,0)-AL106</f>
        <v>531</v>
      </c>
      <c r="AO107" s="10"/>
    </row>
    <row r="108" spans="1:41" ht="14.1" x14ac:dyDescent="0.3">
      <c r="A108" s="7">
        <v>71</v>
      </c>
      <c r="B108" s="9">
        <v>2474</v>
      </c>
      <c r="C108" s="6" t="s">
        <v>1888</v>
      </c>
      <c r="D108" s="106"/>
      <c r="E108" s="107"/>
      <c r="F108" s="108"/>
      <c r="G108" s="198"/>
      <c r="H108" s="199"/>
      <c r="I108" s="199"/>
      <c r="J108" s="200"/>
      <c r="K108" s="39"/>
      <c r="L108" s="1"/>
      <c r="M108" s="1"/>
      <c r="N108" s="1"/>
      <c r="O108" s="1"/>
      <c r="P108" s="1"/>
      <c r="Q108" s="171"/>
      <c r="R108" s="171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203"/>
      <c r="AH108" s="40" t="s">
        <v>1219</v>
      </c>
      <c r="AI108" s="46" t="s">
        <v>1217</v>
      </c>
      <c r="AJ108" s="128">
        <v>0.5</v>
      </c>
      <c r="AK108" s="206"/>
      <c r="AL108" s="127"/>
      <c r="AM108" s="136"/>
      <c r="AN108" s="81">
        <f>ROUND(Q104*AJ108,0)-AL106</f>
        <v>378</v>
      </c>
      <c r="AO108" s="10"/>
    </row>
    <row r="109" spans="1:41" ht="14.1" x14ac:dyDescent="0.3">
      <c r="A109" s="7">
        <v>71</v>
      </c>
      <c r="B109" s="9">
        <v>1413</v>
      </c>
      <c r="C109" s="6" t="s">
        <v>1887</v>
      </c>
      <c r="D109" s="106"/>
      <c r="E109" s="107"/>
      <c r="F109" s="108"/>
      <c r="G109" s="198"/>
      <c r="H109" s="199"/>
      <c r="I109" s="199"/>
      <c r="J109" s="200"/>
      <c r="K109" s="39"/>
      <c r="L109" s="1"/>
      <c r="M109" s="1"/>
      <c r="N109" s="1"/>
      <c r="O109" s="1"/>
      <c r="P109" s="1"/>
      <c r="Q109" s="179"/>
      <c r="R109" s="179"/>
      <c r="S109" s="119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140"/>
      <c r="AH109" s="55"/>
      <c r="AI109" s="44"/>
      <c r="AJ109" s="135"/>
      <c r="AK109" s="135"/>
      <c r="AL109" s="135"/>
      <c r="AM109" s="137"/>
      <c r="AN109" s="81">
        <f>ROUND(Q104*AD110,0)</f>
        <v>739</v>
      </c>
      <c r="AO109" s="10"/>
    </row>
    <row r="110" spans="1:41" ht="14.1" x14ac:dyDescent="0.3">
      <c r="A110" s="7">
        <v>71</v>
      </c>
      <c r="B110" s="9">
        <v>1414</v>
      </c>
      <c r="C110" s="6" t="s">
        <v>1886</v>
      </c>
      <c r="D110" s="106"/>
      <c r="E110" s="107"/>
      <c r="F110" s="108"/>
      <c r="G110" s="39"/>
      <c r="H110" s="1"/>
      <c r="I110" s="1"/>
      <c r="J110" s="38"/>
      <c r="K110" s="59"/>
      <c r="L110" s="119"/>
      <c r="M110" s="119"/>
      <c r="N110" s="119"/>
      <c r="O110" s="119"/>
      <c r="P110" s="1"/>
      <c r="Q110" s="179"/>
      <c r="R110" s="179"/>
      <c r="S110" s="119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202" t="s">
        <v>1387</v>
      </c>
      <c r="AH110" s="140" t="s">
        <v>1220</v>
      </c>
      <c r="AI110" s="44" t="s">
        <v>1217</v>
      </c>
      <c r="AJ110" s="135">
        <v>0.7</v>
      </c>
      <c r="AK110" s="135"/>
      <c r="AL110" s="135"/>
      <c r="AM110" s="137"/>
      <c r="AN110" s="81">
        <f>ROUND(ROUND(Q104*AD110,0)*AJ110,0)</f>
        <v>517</v>
      </c>
      <c r="AO110" s="10"/>
    </row>
    <row r="111" spans="1:41" ht="14.1" x14ac:dyDescent="0.3">
      <c r="A111" s="7">
        <v>71</v>
      </c>
      <c r="B111" s="9">
        <v>2475</v>
      </c>
      <c r="C111" s="6" t="s">
        <v>1885</v>
      </c>
      <c r="D111" s="106"/>
      <c r="E111" s="107"/>
      <c r="F111" s="108"/>
      <c r="G111" s="39"/>
      <c r="H111" s="1"/>
      <c r="I111" s="1"/>
      <c r="J111" s="38"/>
      <c r="K111" s="39"/>
      <c r="L111" s="1"/>
      <c r="M111" s="1"/>
      <c r="N111" s="1"/>
      <c r="O111" s="1"/>
      <c r="P111" s="1"/>
      <c r="Q111" s="171"/>
      <c r="R111" s="171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203"/>
      <c r="AH111" s="40" t="s">
        <v>1219</v>
      </c>
      <c r="AI111" s="46" t="s">
        <v>1217</v>
      </c>
      <c r="AJ111" s="128">
        <v>0.5</v>
      </c>
      <c r="AK111" s="135"/>
      <c r="AL111" s="135"/>
      <c r="AM111" s="137"/>
      <c r="AN111" s="81">
        <f>ROUND(ROUND(Q104*AD110,0)*AJ111,0)</f>
        <v>370</v>
      </c>
      <c r="AO111" s="10"/>
    </row>
    <row r="112" spans="1:41" ht="14.1" x14ac:dyDescent="0.3">
      <c r="A112" s="7">
        <v>71</v>
      </c>
      <c r="B112" s="9">
        <v>2476</v>
      </c>
      <c r="C112" s="6" t="s">
        <v>1884</v>
      </c>
      <c r="D112" s="106"/>
      <c r="E112" s="107"/>
      <c r="F112" s="108"/>
      <c r="G112" s="39"/>
      <c r="H112" s="1"/>
      <c r="I112" s="1"/>
      <c r="J112" s="38"/>
      <c r="K112" s="39"/>
      <c r="L112" s="1"/>
      <c r="M112" s="1"/>
      <c r="N112" s="1"/>
      <c r="O112" s="1"/>
      <c r="P112" s="1"/>
      <c r="Q112" s="171"/>
      <c r="R112" s="171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40"/>
      <c r="AH112" s="55"/>
      <c r="AI112" s="44"/>
      <c r="AJ112" s="135"/>
      <c r="AK112" s="204" t="s">
        <v>1218</v>
      </c>
      <c r="AL112" s="44">
        <v>5</v>
      </c>
      <c r="AM112" s="161" t="s">
        <v>1385</v>
      </c>
      <c r="AN112" s="81">
        <f>ROUND(Q104*AD110,0)-AL112</f>
        <v>734</v>
      </c>
      <c r="AO112" s="10"/>
    </row>
    <row r="113" spans="1:41" ht="14.1" x14ac:dyDescent="0.3">
      <c r="A113" s="7">
        <v>71</v>
      </c>
      <c r="B113" s="9">
        <v>2477</v>
      </c>
      <c r="C113" s="6" t="s">
        <v>1883</v>
      </c>
      <c r="D113" s="106"/>
      <c r="E113" s="107"/>
      <c r="F113" s="108"/>
      <c r="G113" s="39"/>
      <c r="H113" s="1"/>
      <c r="I113" s="1"/>
      <c r="J113" s="38"/>
      <c r="K113" s="39"/>
      <c r="L113" s="1"/>
      <c r="M113" s="1"/>
      <c r="N113" s="1"/>
      <c r="O113" s="1"/>
      <c r="P113" s="1"/>
      <c r="Q113" s="171"/>
      <c r="R113" s="171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202" t="s">
        <v>1387</v>
      </c>
      <c r="AH113" s="140" t="s">
        <v>1220</v>
      </c>
      <c r="AI113" s="44" t="s">
        <v>1217</v>
      </c>
      <c r="AJ113" s="135">
        <v>0.7</v>
      </c>
      <c r="AK113" s="205"/>
      <c r="AL113" s="134"/>
      <c r="AM113" s="138"/>
      <c r="AN113" s="81">
        <f>ROUND(ROUND(Q104*AD110,0)*AJ113,0)-AL112</f>
        <v>512</v>
      </c>
      <c r="AO113" s="10"/>
    </row>
    <row r="114" spans="1:41" ht="14.1" x14ac:dyDescent="0.3">
      <c r="A114" s="7">
        <v>71</v>
      </c>
      <c r="B114" s="9">
        <v>2478</v>
      </c>
      <c r="C114" s="6" t="s">
        <v>1882</v>
      </c>
      <c r="D114" s="106"/>
      <c r="E114" s="107"/>
      <c r="F114" s="108"/>
      <c r="G114" s="39"/>
      <c r="H114" s="1"/>
      <c r="I114" s="1"/>
      <c r="J114" s="38"/>
      <c r="K114" s="39"/>
      <c r="L114" s="1"/>
      <c r="M114" s="1"/>
      <c r="N114" s="1"/>
      <c r="O114" s="1"/>
      <c r="P114" s="1"/>
      <c r="Q114" s="171"/>
      <c r="R114" s="171"/>
      <c r="S114" s="1"/>
      <c r="T114" s="38"/>
      <c r="U114" s="39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71"/>
      <c r="AG114" s="203"/>
      <c r="AH114" s="40" t="s">
        <v>1219</v>
      </c>
      <c r="AI114" s="46" t="s">
        <v>1217</v>
      </c>
      <c r="AJ114" s="128">
        <v>0.5</v>
      </c>
      <c r="AK114" s="206"/>
      <c r="AL114" s="127"/>
      <c r="AM114" s="136"/>
      <c r="AN114" s="81">
        <f>ROUND(ROUND(Q104*AD110,0)*AJ114,0)-AL112</f>
        <v>365</v>
      </c>
      <c r="AO114" s="10"/>
    </row>
    <row r="115" spans="1:41" ht="14.1" x14ac:dyDescent="0.3">
      <c r="A115" s="7">
        <v>71</v>
      </c>
      <c r="B115" s="9">
        <v>1415</v>
      </c>
      <c r="C115" s="6" t="s">
        <v>1881</v>
      </c>
      <c r="D115" s="106"/>
      <c r="E115" s="107"/>
      <c r="F115" s="108"/>
      <c r="G115" s="39"/>
      <c r="H115" s="1"/>
      <c r="I115" s="1"/>
      <c r="J115" s="58"/>
      <c r="K115" s="42" t="s">
        <v>1262</v>
      </c>
      <c r="L115" s="54"/>
      <c r="M115" s="54"/>
      <c r="N115" s="54"/>
      <c r="O115" s="54"/>
      <c r="P115" s="54"/>
      <c r="Q115" s="178"/>
      <c r="R115" s="178"/>
      <c r="S115" s="30"/>
      <c r="T115" s="43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172"/>
      <c r="AH115" s="45"/>
      <c r="AI115" s="54"/>
      <c r="AJ115" s="174"/>
      <c r="AK115" s="174"/>
      <c r="AL115" s="174"/>
      <c r="AM115" s="173"/>
      <c r="AN115" s="81">
        <f>ROUND(Q116,0)</f>
        <v>835</v>
      </c>
      <c r="AO115" s="10"/>
    </row>
    <row r="116" spans="1:41" ht="14.1" x14ac:dyDescent="0.3">
      <c r="A116" s="7">
        <v>71</v>
      </c>
      <c r="B116" s="9">
        <v>1416</v>
      </c>
      <c r="C116" s="6" t="s">
        <v>1880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1">
        <v>835</v>
      </c>
      <c r="R116" s="201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202" t="s">
        <v>1387</v>
      </c>
      <c r="AH116" s="140" t="s">
        <v>1220</v>
      </c>
      <c r="AI116" s="44" t="s">
        <v>1217</v>
      </c>
      <c r="AJ116" s="135">
        <v>0.7</v>
      </c>
      <c r="AK116" s="135"/>
      <c r="AL116" s="135"/>
      <c r="AM116" s="137"/>
      <c r="AN116" s="81">
        <f>ROUND(Q116*AJ116,0)</f>
        <v>585</v>
      </c>
      <c r="AO116" s="10"/>
    </row>
    <row r="117" spans="1:41" ht="14.1" x14ac:dyDescent="0.3">
      <c r="A117" s="7">
        <v>71</v>
      </c>
      <c r="B117" s="9">
        <v>2481</v>
      </c>
      <c r="C117" s="6" t="s">
        <v>1879</v>
      </c>
      <c r="D117" s="106"/>
      <c r="E117" s="107"/>
      <c r="F117" s="108"/>
      <c r="G117" s="39"/>
      <c r="H117" s="1"/>
      <c r="I117" s="1"/>
      <c r="J117" s="38"/>
      <c r="K117" s="39"/>
      <c r="L117" s="1"/>
      <c r="M117" s="1"/>
      <c r="N117" s="1"/>
      <c r="O117" s="1"/>
      <c r="P117" s="1"/>
      <c r="Q117" s="171"/>
      <c r="R117" s="171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203"/>
      <c r="AH117" s="40" t="s">
        <v>1219</v>
      </c>
      <c r="AI117" s="46" t="s">
        <v>1217</v>
      </c>
      <c r="AJ117" s="128">
        <v>0.5</v>
      </c>
      <c r="AK117" s="135"/>
      <c r="AL117" s="135"/>
      <c r="AM117" s="137"/>
      <c r="AN117" s="81">
        <f>ROUND(Q116*AJ117,0)</f>
        <v>418</v>
      </c>
      <c r="AO117" s="10"/>
    </row>
    <row r="118" spans="1:41" ht="14.1" x14ac:dyDescent="0.3">
      <c r="A118" s="7">
        <v>71</v>
      </c>
      <c r="B118" s="9">
        <v>2482</v>
      </c>
      <c r="C118" s="6" t="s">
        <v>1878</v>
      </c>
      <c r="D118" s="106"/>
      <c r="E118" s="107"/>
      <c r="F118" s="108"/>
      <c r="G118" s="39"/>
      <c r="H118" s="1"/>
      <c r="I118" s="1"/>
      <c r="J118" s="38"/>
      <c r="K118" s="39"/>
      <c r="L118" s="1"/>
      <c r="M118" s="1"/>
      <c r="N118" s="1"/>
      <c r="O118" s="1"/>
      <c r="P118" s="1"/>
      <c r="Q118" s="171"/>
      <c r="R118" s="171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40"/>
      <c r="AH118" s="55"/>
      <c r="AI118" s="44"/>
      <c r="AJ118" s="135"/>
      <c r="AK118" s="204" t="s">
        <v>1218</v>
      </c>
      <c r="AL118" s="44">
        <v>5</v>
      </c>
      <c r="AM118" s="161" t="s">
        <v>1385</v>
      </c>
      <c r="AN118" s="81">
        <f>ROUND(Q116,0)-AL118</f>
        <v>830</v>
      </c>
      <c r="AO118" s="10"/>
    </row>
    <row r="119" spans="1:41" ht="14.1" x14ac:dyDescent="0.3">
      <c r="A119" s="7">
        <v>71</v>
      </c>
      <c r="B119" s="9">
        <v>2483</v>
      </c>
      <c r="C119" s="6" t="s">
        <v>1877</v>
      </c>
      <c r="D119" s="106"/>
      <c r="E119" s="107"/>
      <c r="F119" s="108"/>
      <c r="G119" s="39"/>
      <c r="H119" s="1"/>
      <c r="I119" s="1"/>
      <c r="J119" s="38"/>
      <c r="K119" s="39"/>
      <c r="L119" s="1"/>
      <c r="M119" s="1"/>
      <c r="N119" s="1"/>
      <c r="O119" s="1"/>
      <c r="P119" s="1"/>
      <c r="Q119" s="171"/>
      <c r="R119" s="171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202" t="s">
        <v>1387</v>
      </c>
      <c r="AH119" s="140" t="s">
        <v>1220</v>
      </c>
      <c r="AI119" s="44" t="s">
        <v>1217</v>
      </c>
      <c r="AJ119" s="135">
        <v>0.7</v>
      </c>
      <c r="AK119" s="205"/>
      <c r="AL119" s="134"/>
      <c r="AM119" s="138"/>
      <c r="AN119" s="81">
        <f>ROUND(Q116*AJ119,0)-AL118</f>
        <v>580</v>
      </c>
      <c r="AO119" s="10"/>
    </row>
    <row r="120" spans="1:41" ht="14.1" x14ac:dyDescent="0.3">
      <c r="A120" s="7">
        <v>71</v>
      </c>
      <c r="B120" s="9">
        <v>2484</v>
      </c>
      <c r="C120" s="6" t="s">
        <v>1876</v>
      </c>
      <c r="D120" s="106"/>
      <c r="E120" s="107"/>
      <c r="F120" s="108"/>
      <c r="G120" s="39"/>
      <c r="H120" s="1"/>
      <c r="I120" s="1"/>
      <c r="J120" s="38"/>
      <c r="K120" s="39"/>
      <c r="L120" s="1"/>
      <c r="M120" s="1"/>
      <c r="N120" s="1"/>
      <c r="O120" s="1"/>
      <c r="P120" s="1"/>
      <c r="Q120" s="171"/>
      <c r="R120" s="171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203"/>
      <c r="AH120" s="40" t="s">
        <v>1219</v>
      </c>
      <c r="AI120" s="46" t="s">
        <v>1217</v>
      </c>
      <c r="AJ120" s="128">
        <v>0.5</v>
      </c>
      <c r="AK120" s="206"/>
      <c r="AL120" s="127"/>
      <c r="AM120" s="136"/>
      <c r="AN120" s="81">
        <f>ROUND(Q116*AJ120,0)-AL118</f>
        <v>413</v>
      </c>
      <c r="AO120" s="10"/>
    </row>
    <row r="121" spans="1:41" ht="14.1" x14ac:dyDescent="0.3">
      <c r="A121" s="7">
        <v>71</v>
      </c>
      <c r="B121" s="9">
        <v>1417</v>
      </c>
      <c r="C121" s="6" t="s">
        <v>1875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71"/>
      <c r="R121" s="171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140"/>
      <c r="AH121" s="55"/>
      <c r="AI121" s="44"/>
      <c r="AJ121" s="135"/>
      <c r="AK121" s="135"/>
      <c r="AL121" s="135"/>
      <c r="AM121" s="137"/>
      <c r="AN121" s="81">
        <f>ROUND(Q116*AD122,0)</f>
        <v>806</v>
      </c>
      <c r="AO121" s="10"/>
    </row>
    <row r="122" spans="1:41" ht="14.1" x14ac:dyDescent="0.3">
      <c r="A122" s="7">
        <v>71</v>
      </c>
      <c r="B122" s="9">
        <v>1418</v>
      </c>
      <c r="C122" s="6" t="s">
        <v>1874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71"/>
      <c r="R122" s="171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202" t="s">
        <v>1387</v>
      </c>
      <c r="AH122" s="140" t="s">
        <v>1220</v>
      </c>
      <c r="AI122" s="44" t="s">
        <v>1217</v>
      </c>
      <c r="AJ122" s="135">
        <v>0.7</v>
      </c>
      <c r="AK122" s="135"/>
      <c r="AL122" s="135"/>
      <c r="AM122" s="137"/>
      <c r="AN122" s="81">
        <f>ROUND(ROUND(Q116*AD122,0)*AJ122,0)</f>
        <v>564</v>
      </c>
      <c r="AO122" s="10"/>
    </row>
    <row r="123" spans="1:41" ht="14.1" x14ac:dyDescent="0.3">
      <c r="A123" s="7">
        <v>71</v>
      </c>
      <c r="B123" s="9">
        <v>2485</v>
      </c>
      <c r="C123" s="6" t="s">
        <v>1873</v>
      </c>
      <c r="D123" s="106"/>
      <c r="E123" s="107"/>
      <c r="F123" s="108"/>
      <c r="G123" s="39"/>
      <c r="H123" s="1"/>
      <c r="I123" s="1"/>
      <c r="J123" s="38"/>
      <c r="K123" s="39"/>
      <c r="L123" s="1"/>
      <c r="M123" s="1"/>
      <c r="N123" s="1"/>
      <c r="O123" s="1"/>
      <c r="P123" s="1"/>
      <c r="Q123" s="171"/>
      <c r="R123" s="171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203"/>
      <c r="AH123" s="40" t="s">
        <v>1219</v>
      </c>
      <c r="AI123" s="46" t="s">
        <v>1217</v>
      </c>
      <c r="AJ123" s="128">
        <v>0.5</v>
      </c>
      <c r="AK123" s="135"/>
      <c r="AL123" s="135"/>
      <c r="AM123" s="137"/>
      <c r="AN123" s="81">
        <f>ROUND(ROUND(Q116*AD122,0)*AJ123,0)</f>
        <v>403</v>
      </c>
      <c r="AO123" s="10"/>
    </row>
    <row r="124" spans="1:41" ht="14.1" x14ac:dyDescent="0.3">
      <c r="A124" s="7">
        <v>71</v>
      </c>
      <c r="B124" s="9">
        <v>2486</v>
      </c>
      <c r="C124" s="6" t="s">
        <v>1872</v>
      </c>
      <c r="D124" s="106"/>
      <c r="E124" s="107"/>
      <c r="F124" s="108"/>
      <c r="G124" s="39"/>
      <c r="H124" s="1"/>
      <c r="I124" s="1"/>
      <c r="J124" s="38"/>
      <c r="K124" s="39"/>
      <c r="L124" s="1"/>
      <c r="M124" s="1"/>
      <c r="N124" s="1"/>
      <c r="O124" s="1"/>
      <c r="P124" s="1"/>
      <c r="Q124" s="171"/>
      <c r="R124" s="171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40"/>
      <c r="AH124" s="55"/>
      <c r="AI124" s="44"/>
      <c r="AJ124" s="135"/>
      <c r="AK124" s="204" t="s">
        <v>1218</v>
      </c>
      <c r="AL124" s="44">
        <v>5</v>
      </c>
      <c r="AM124" s="161" t="s">
        <v>1385</v>
      </c>
      <c r="AN124" s="81">
        <f>ROUND(Q116*AD122,0)-AL124</f>
        <v>801</v>
      </c>
      <c r="AO124" s="10"/>
    </row>
    <row r="125" spans="1:41" ht="14.1" x14ac:dyDescent="0.3">
      <c r="A125" s="7">
        <v>71</v>
      </c>
      <c r="B125" s="9">
        <v>2487</v>
      </c>
      <c r="C125" s="6" t="s">
        <v>1871</v>
      </c>
      <c r="D125" s="106"/>
      <c r="E125" s="107"/>
      <c r="F125" s="108"/>
      <c r="G125" s="39"/>
      <c r="H125" s="1"/>
      <c r="I125" s="1"/>
      <c r="J125" s="38"/>
      <c r="K125" s="39"/>
      <c r="L125" s="1"/>
      <c r="M125" s="1"/>
      <c r="N125" s="1"/>
      <c r="O125" s="1"/>
      <c r="P125" s="1"/>
      <c r="Q125" s="171"/>
      <c r="R125" s="171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202" t="s">
        <v>1387</v>
      </c>
      <c r="AH125" s="140" t="s">
        <v>1220</v>
      </c>
      <c r="AI125" s="44" t="s">
        <v>1217</v>
      </c>
      <c r="AJ125" s="135">
        <v>0.7</v>
      </c>
      <c r="AK125" s="205"/>
      <c r="AL125" s="134"/>
      <c r="AM125" s="138"/>
      <c r="AN125" s="81">
        <f>ROUND(ROUND(Q116*AD122,0)*AJ125,0)-AL124</f>
        <v>559</v>
      </c>
      <c r="AO125" s="10"/>
    </row>
    <row r="126" spans="1:41" ht="14.1" x14ac:dyDescent="0.3">
      <c r="A126" s="7">
        <v>71</v>
      </c>
      <c r="B126" s="9">
        <v>2488</v>
      </c>
      <c r="C126" s="6" t="s">
        <v>1870</v>
      </c>
      <c r="D126" s="106"/>
      <c r="E126" s="107"/>
      <c r="F126" s="108"/>
      <c r="G126" s="37"/>
      <c r="H126" s="4"/>
      <c r="I126" s="4"/>
      <c r="J126" s="17"/>
      <c r="K126" s="37"/>
      <c r="L126" s="4"/>
      <c r="M126" s="4"/>
      <c r="N126" s="4"/>
      <c r="O126" s="4"/>
      <c r="P126" s="4"/>
      <c r="Q126" s="170"/>
      <c r="R126" s="170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203"/>
      <c r="AH126" s="40" t="s">
        <v>1219</v>
      </c>
      <c r="AI126" s="46" t="s">
        <v>1217</v>
      </c>
      <c r="AJ126" s="128">
        <v>0.5</v>
      </c>
      <c r="AK126" s="206"/>
      <c r="AL126" s="127"/>
      <c r="AM126" s="136"/>
      <c r="AN126" s="90">
        <f>ROUND(ROUND(Q116*AD122,0)*AJ126,0)-AL124</f>
        <v>398</v>
      </c>
      <c r="AO126" s="10"/>
    </row>
    <row r="127" spans="1:41" ht="14.1" x14ac:dyDescent="0.3">
      <c r="A127" s="7">
        <v>71</v>
      </c>
      <c r="B127" s="9">
        <v>1421</v>
      </c>
      <c r="C127" s="6" t="s">
        <v>1869</v>
      </c>
      <c r="D127" s="106"/>
      <c r="E127" s="107"/>
      <c r="F127" s="108"/>
      <c r="G127" s="42" t="s">
        <v>1384</v>
      </c>
      <c r="H127" s="30"/>
      <c r="I127" s="30"/>
      <c r="J127" s="43"/>
      <c r="K127" s="30" t="s">
        <v>1247</v>
      </c>
      <c r="L127" s="30"/>
      <c r="M127" s="30"/>
      <c r="N127" s="30"/>
      <c r="O127" s="30"/>
      <c r="P127" s="30"/>
      <c r="Q127" s="144"/>
      <c r="R127" s="144"/>
      <c r="S127" s="30"/>
      <c r="T127" s="43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172"/>
      <c r="AH127" s="45"/>
      <c r="AI127" s="54"/>
      <c r="AJ127" s="174"/>
      <c r="AK127" s="174"/>
      <c r="AL127" s="174"/>
      <c r="AM127" s="173"/>
      <c r="AN127" s="81">
        <f>ROUND(Q128,0)</f>
        <v>766</v>
      </c>
      <c r="AO127" s="10"/>
    </row>
    <row r="128" spans="1:41" ht="14.1" x14ac:dyDescent="0.3">
      <c r="A128" s="7">
        <v>71</v>
      </c>
      <c r="B128" s="9">
        <v>1422</v>
      </c>
      <c r="C128" s="6" t="s">
        <v>1868</v>
      </c>
      <c r="D128" s="106"/>
      <c r="E128" s="107"/>
      <c r="F128" s="108"/>
      <c r="G128" s="39"/>
      <c r="H128" s="1"/>
      <c r="I128" s="1"/>
      <c r="J128" s="38"/>
      <c r="K128" s="39" t="s">
        <v>1246</v>
      </c>
      <c r="L128" s="1"/>
      <c r="M128" s="1"/>
      <c r="N128" s="1"/>
      <c r="O128" s="1"/>
      <c r="P128" s="1"/>
      <c r="Q128" s="201">
        <v>766</v>
      </c>
      <c r="R128" s="201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202" t="s">
        <v>1387</v>
      </c>
      <c r="AH128" s="140" t="s">
        <v>1220</v>
      </c>
      <c r="AI128" s="44" t="s">
        <v>1217</v>
      </c>
      <c r="AJ128" s="135">
        <v>0.7</v>
      </c>
      <c r="AK128" s="135"/>
      <c r="AL128" s="135"/>
      <c r="AM128" s="137"/>
      <c r="AN128" s="81">
        <f>ROUND(Q128*AJ128,0)</f>
        <v>536</v>
      </c>
      <c r="AO128" s="10"/>
    </row>
    <row r="129" spans="1:41" ht="14.1" x14ac:dyDescent="0.3">
      <c r="A129" s="7">
        <v>71</v>
      </c>
      <c r="B129" s="9">
        <v>2491</v>
      </c>
      <c r="C129" s="6" t="s">
        <v>1867</v>
      </c>
      <c r="D129" s="106"/>
      <c r="E129" s="107"/>
      <c r="F129" s="108"/>
      <c r="G129" s="39"/>
      <c r="H129" s="1"/>
      <c r="I129" s="1"/>
      <c r="J129" s="38"/>
      <c r="K129" s="39"/>
      <c r="L129" s="1"/>
      <c r="M129" s="1"/>
      <c r="N129" s="1"/>
      <c r="O129" s="1"/>
      <c r="P129" s="1"/>
      <c r="Q129" s="171"/>
      <c r="R129" s="171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203"/>
      <c r="AH129" s="40" t="s">
        <v>1219</v>
      </c>
      <c r="AI129" s="46" t="s">
        <v>1217</v>
      </c>
      <c r="AJ129" s="128">
        <v>0.5</v>
      </c>
      <c r="AK129" s="135"/>
      <c r="AL129" s="135"/>
      <c r="AM129" s="137"/>
      <c r="AN129" s="81">
        <f>ROUND(Q128*AJ129,0)</f>
        <v>383</v>
      </c>
      <c r="AO129" s="10"/>
    </row>
    <row r="130" spans="1:41" ht="14.1" x14ac:dyDescent="0.3">
      <c r="A130" s="7">
        <v>71</v>
      </c>
      <c r="B130" s="9">
        <v>2492</v>
      </c>
      <c r="C130" s="6" t="s">
        <v>1866</v>
      </c>
      <c r="D130" s="106"/>
      <c r="E130" s="107"/>
      <c r="F130" s="108"/>
      <c r="G130" s="39"/>
      <c r="H130" s="1"/>
      <c r="I130" s="1"/>
      <c r="J130" s="38"/>
      <c r="K130" s="39"/>
      <c r="L130" s="1"/>
      <c r="M130" s="1"/>
      <c r="N130" s="1"/>
      <c r="O130" s="1"/>
      <c r="P130" s="1"/>
      <c r="Q130" s="171"/>
      <c r="R130" s="171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140"/>
      <c r="AH130" s="55"/>
      <c r="AI130" s="44"/>
      <c r="AJ130" s="135"/>
      <c r="AK130" s="204" t="s">
        <v>1218</v>
      </c>
      <c r="AL130" s="44">
        <v>5</v>
      </c>
      <c r="AM130" s="161" t="s">
        <v>1385</v>
      </c>
      <c r="AN130" s="81">
        <f>ROUND(Q128,0)-AL130</f>
        <v>761</v>
      </c>
      <c r="AO130" s="10"/>
    </row>
    <row r="131" spans="1:41" ht="14.1" x14ac:dyDescent="0.3">
      <c r="A131" s="7">
        <v>71</v>
      </c>
      <c r="B131" s="9">
        <v>2493</v>
      </c>
      <c r="C131" s="6" t="s">
        <v>1865</v>
      </c>
      <c r="D131" s="106"/>
      <c r="E131" s="107"/>
      <c r="F131" s="108"/>
      <c r="G131" s="39"/>
      <c r="H131" s="1"/>
      <c r="I131" s="1"/>
      <c r="J131" s="38"/>
      <c r="K131" s="39"/>
      <c r="L131" s="1"/>
      <c r="M131" s="1"/>
      <c r="N131" s="1"/>
      <c r="O131" s="1"/>
      <c r="P131" s="1"/>
      <c r="Q131" s="171"/>
      <c r="R131" s="171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202" t="s">
        <v>1387</v>
      </c>
      <c r="AH131" s="140" t="s">
        <v>1220</v>
      </c>
      <c r="AI131" s="44" t="s">
        <v>1217</v>
      </c>
      <c r="AJ131" s="135">
        <v>0.7</v>
      </c>
      <c r="AK131" s="205"/>
      <c r="AL131" s="134"/>
      <c r="AM131" s="138"/>
      <c r="AN131" s="81">
        <f>ROUND(Q128*AJ131,0)-AL130</f>
        <v>531</v>
      </c>
      <c r="AO131" s="10"/>
    </row>
    <row r="132" spans="1:41" ht="14.1" x14ac:dyDescent="0.3">
      <c r="A132" s="7">
        <v>71</v>
      </c>
      <c r="B132" s="9">
        <v>2494</v>
      </c>
      <c r="C132" s="6" t="s">
        <v>1864</v>
      </c>
      <c r="D132" s="106"/>
      <c r="E132" s="107"/>
      <c r="F132" s="108"/>
      <c r="G132" s="39"/>
      <c r="H132" s="1"/>
      <c r="I132" s="1"/>
      <c r="J132" s="38"/>
      <c r="K132" s="39"/>
      <c r="L132" s="1"/>
      <c r="M132" s="1"/>
      <c r="N132" s="1"/>
      <c r="O132" s="1"/>
      <c r="P132" s="1"/>
      <c r="Q132" s="171"/>
      <c r="R132" s="171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203"/>
      <c r="AH132" s="40" t="s">
        <v>1219</v>
      </c>
      <c r="AI132" s="46" t="s">
        <v>1217</v>
      </c>
      <c r="AJ132" s="128">
        <v>0.5</v>
      </c>
      <c r="AK132" s="206"/>
      <c r="AL132" s="127"/>
      <c r="AM132" s="136"/>
      <c r="AN132" s="81">
        <f>ROUND(Q128*AJ132,0)-AL130</f>
        <v>378</v>
      </c>
      <c r="AO132" s="10"/>
    </row>
    <row r="133" spans="1:41" ht="14.1" x14ac:dyDescent="0.3">
      <c r="A133" s="7">
        <v>71</v>
      </c>
      <c r="B133" s="9">
        <v>1423</v>
      </c>
      <c r="C133" s="6" t="s">
        <v>1863</v>
      </c>
      <c r="D133" s="106"/>
      <c r="E133" s="107"/>
      <c r="F133" s="108"/>
      <c r="G133" s="39"/>
      <c r="H133" s="1"/>
      <c r="I133" s="1"/>
      <c r="J133" s="38"/>
      <c r="K133" s="39"/>
      <c r="L133" s="1"/>
      <c r="M133" s="1"/>
      <c r="N133" s="1"/>
      <c r="O133" s="1"/>
      <c r="P133" s="1"/>
      <c r="Q133" s="179"/>
      <c r="R133" s="179"/>
      <c r="S133" s="119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140"/>
      <c r="AH133" s="55"/>
      <c r="AI133" s="44"/>
      <c r="AJ133" s="135"/>
      <c r="AK133" s="135"/>
      <c r="AL133" s="135"/>
      <c r="AM133" s="137"/>
      <c r="AN133" s="81">
        <f>ROUND(Q128*AD134,0)</f>
        <v>739</v>
      </c>
      <c r="AO133" s="10"/>
    </row>
    <row r="134" spans="1:41" ht="14.1" x14ac:dyDescent="0.3">
      <c r="A134" s="7">
        <v>71</v>
      </c>
      <c r="B134" s="9">
        <v>1424</v>
      </c>
      <c r="C134" s="6" t="s">
        <v>1862</v>
      </c>
      <c r="D134" s="106"/>
      <c r="E134" s="107"/>
      <c r="F134" s="108"/>
      <c r="G134" s="39"/>
      <c r="H134" s="1"/>
      <c r="I134" s="1"/>
      <c r="J134" s="38"/>
      <c r="K134" s="59"/>
      <c r="L134" s="119"/>
      <c r="M134" s="119"/>
      <c r="N134" s="119"/>
      <c r="O134" s="119"/>
      <c r="P134" s="1"/>
      <c r="Q134" s="179"/>
      <c r="R134" s="179"/>
      <c r="S134" s="119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202" t="s">
        <v>1387</v>
      </c>
      <c r="AH134" s="140" t="s">
        <v>1220</v>
      </c>
      <c r="AI134" s="44" t="s">
        <v>1217</v>
      </c>
      <c r="AJ134" s="135">
        <v>0.7</v>
      </c>
      <c r="AK134" s="135"/>
      <c r="AL134" s="135"/>
      <c r="AM134" s="137"/>
      <c r="AN134" s="81">
        <f>ROUND(ROUND(Q128*AD134,0)*AJ134,0)</f>
        <v>517</v>
      </c>
      <c r="AO134" s="10"/>
    </row>
    <row r="135" spans="1:41" ht="14.1" x14ac:dyDescent="0.3">
      <c r="A135" s="7">
        <v>71</v>
      </c>
      <c r="B135" s="9">
        <v>2495</v>
      </c>
      <c r="C135" s="6" t="s">
        <v>1861</v>
      </c>
      <c r="D135" s="106"/>
      <c r="E135" s="107"/>
      <c r="F135" s="108"/>
      <c r="G135" s="39"/>
      <c r="H135" s="1"/>
      <c r="I135" s="1"/>
      <c r="J135" s="38"/>
      <c r="K135" s="39"/>
      <c r="L135" s="1"/>
      <c r="M135" s="1"/>
      <c r="N135" s="1"/>
      <c r="O135" s="1"/>
      <c r="P135" s="1"/>
      <c r="Q135" s="171"/>
      <c r="R135" s="171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203"/>
      <c r="AH135" s="40" t="s">
        <v>1219</v>
      </c>
      <c r="AI135" s="46" t="s">
        <v>1217</v>
      </c>
      <c r="AJ135" s="128">
        <v>0.5</v>
      </c>
      <c r="AK135" s="135"/>
      <c r="AL135" s="135"/>
      <c r="AM135" s="137"/>
      <c r="AN135" s="81">
        <f>ROUND(ROUND(Q128*AD134,0)*AJ135,0)</f>
        <v>370</v>
      </c>
      <c r="AO135" s="10"/>
    </row>
    <row r="136" spans="1:41" ht="14.1" x14ac:dyDescent="0.3">
      <c r="A136" s="7">
        <v>71</v>
      </c>
      <c r="B136" s="9">
        <v>2496</v>
      </c>
      <c r="C136" s="6" t="s">
        <v>1860</v>
      </c>
      <c r="D136" s="106"/>
      <c r="E136" s="107"/>
      <c r="F136" s="108"/>
      <c r="G136" s="39"/>
      <c r="H136" s="1"/>
      <c r="I136" s="1"/>
      <c r="J136" s="38"/>
      <c r="K136" s="39"/>
      <c r="L136" s="1"/>
      <c r="M136" s="1"/>
      <c r="N136" s="1"/>
      <c r="O136" s="1"/>
      <c r="P136" s="1"/>
      <c r="Q136" s="171"/>
      <c r="R136" s="171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140"/>
      <c r="AH136" s="55"/>
      <c r="AI136" s="44"/>
      <c r="AJ136" s="135"/>
      <c r="AK136" s="204" t="s">
        <v>1218</v>
      </c>
      <c r="AL136" s="44">
        <v>5</v>
      </c>
      <c r="AM136" s="161" t="s">
        <v>1385</v>
      </c>
      <c r="AN136" s="81">
        <f>ROUND(Q128*AD134,0)-AL136</f>
        <v>734</v>
      </c>
      <c r="AO136" s="10"/>
    </row>
    <row r="137" spans="1:41" ht="14.1" x14ac:dyDescent="0.3">
      <c r="A137" s="7">
        <v>71</v>
      </c>
      <c r="B137" s="9">
        <v>2497</v>
      </c>
      <c r="C137" s="6" t="s">
        <v>1859</v>
      </c>
      <c r="D137" s="106"/>
      <c r="E137" s="107"/>
      <c r="F137" s="108"/>
      <c r="G137" s="39"/>
      <c r="H137" s="1"/>
      <c r="I137" s="1"/>
      <c r="J137" s="38"/>
      <c r="K137" s="39"/>
      <c r="L137" s="1"/>
      <c r="M137" s="1"/>
      <c r="N137" s="1"/>
      <c r="O137" s="1"/>
      <c r="P137" s="1"/>
      <c r="Q137" s="171"/>
      <c r="R137" s="171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202" t="s">
        <v>1387</v>
      </c>
      <c r="AH137" s="140" t="s">
        <v>1220</v>
      </c>
      <c r="AI137" s="44" t="s">
        <v>1217</v>
      </c>
      <c r="AJ137" s="135">
        <v>0.7</v>
      </c>
      <c r="AK137" s="205"/>
      <c r="AL137" s="134"/>
      <c r="AM137" s="138"/>
      <c r="AN137" s="81">
        <f>ROUND(ROUND(Q128*AD134,0)*AJ137,0)-AL136</f>
        <v>512</v>
      </c>
      <c r="AO137" s="10"/>
    </row>
    <row r="138" spans="1:41" ht="14.1" x14ac:dyDescent="0.3">
      <c r="A138" s="7">
        <v>71</v>
      </c>
      <c r="B138" s="9">
        <v>2498</v>
      </c>
      <c r="C138" s="6" t="s">
        <v>1858</v>
      </c>
      <c r="D138" s="106"/>
      <c r="E138" s="107"/>
      <c r="F138" s="108"/>
      <c r="G138" s="39"/>
      <c r="H138" s="1"/>
      <c r="I138" s="1"/>
      <c r="J138" s="38"/>
      <c r="K138" s="39"/>
      <c r="L138" s="1"/>
      <c r="M138" s="1"/>
      <c r="N138" s="1"/>
      <c r="O138" s="1"/>
      <c r="P138" s="1"/>
      <c r="Q138" s="171"/>
      <c r="R138" s="171"/>
      <c r="S138" s="1"/>
      <c r="T138" s="38"/>
      <c r="U138" s="3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39"/>
      <c r="AG138" s="203"/>
      <c r="AH138" s="40" t="s">
        <v>1219</v>
      </c>
      <c r="AI138" s="46" t="s">
        <v>1217</v>
      </c>
      <c r="AJ138" s="128">
        <v>0.5</v>
      </c>
      <c r="AK138" s="206"/>
      <c r="AL138" s="127"/>
      <c r="AM138" s="136"/>
      <c r="AN138" s="81">
        <f>ROUND(ROUND(Q128*AD134,0)*AJ138,0)-AL136</f>
        <v>365</v>
      </c>
      <c r="AO138" s="10"/>
    </row>
    <row r="139" spans="1:41" ht="14.1" x14ac:dyDescent="0.3">
      <c r="A139" s="7">
        <v>71</v>
      </c>
      <c r="B139" s="9">
        <v>1425</v>
      </c>
      <c r="C139" s="6" t="s">
        <v>1857</v>
      </c>
      <c r="D139" s="106"/>
      <c r="E139" s="107"/>
      <c r="F139" s="108"/>
      <c r="G139" s="39"/>
      <c r="H139" s="1"/>
      <c r="I139" s="1"/>
      <c r="J139" s="58"/>
      <c r="K139" s="42" t="s">
        <v>1245</v>
      </c>
      <c r="L139" s="54"/>
      <c r="M139" s="54"/>
      <c r="N139" s="54"/>
      <c r="O139" s="54"/>
      <c r="P139" s="54"/>
      <c r="Q139" s="178"/>
      <c r="R139" s="178"/>
      <c r="S139" s="30"/>
      <c r="T139" s="43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172"/>
      <c r="AH139" s="45"/>
      <c r="AI139" s="54"/>
      <c r="AJ139" s="174"/>
      <c r="AK139" s="174"/>
      <c r="AL139" s="174"/>
      <c r="AM139" s="173"/>
      <c r="AN139" s="81">
        <f>ROUND(Q140,0)</f>
        <v>1608</v>
      </c>
      <c r="AO139" s="10"/>
    </row>
    <row r="140" spans="1:41" ht="14.1" x14ac:dyDescent="0.3">
      <c r="A140" s="7">
        <v>71</v>
      </c>
      <c r="B140" s="9">
        <v>1426</v>
      </c>
      <c r="C140" s="6" t="s">
        <v>1856</v>
      </c>
      <c r="D140" s="106"/>
      <c r="E140" s="107"/>
      <c r="F140" s="108"/>
      <c r="G140" s="39"/>
      <c r="H140" s="1"/>
      <c r="I140" s="1"/>
      <c r="J140" s="58"/>
      <c r="K140" s="59"/>
      <c r="L140" s="119"/>
      <c r="M140" s="119"/>
      <c r="N140" s="119"/>
      <c r="O140" s="119"/>
      <c r="P140" s="119"/>
      <c r="Q140" s="201">
        <v>1608</v>
      </c>
      <c r="R140" s="201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202" t="s">
        <v>1387</v>
      </c>
      <c r="AH140" s="140" t="s">
        <v>1220</v>
      </c>
      <c r="AI140" s="44" t="s">
        <v>1217</v>
      </c>
      <c r="AJ140" s="135">
        <v>0.7</v>
      </c>
      <c r="AK140" s="135"/>
      <c r="AL140" s="135"/>
      <c r="AM140" s="137"/>
      <c r="AN140" s="81">
        <f>ROUND(Q140*AJ140,0)</f>
        <v>1126</v>
      </c>
      <c r="AO140" s="10"/>
    </row>
    <row r="141" spans="1:41" ht="14.1" x14ac:dyDescent="0.3">
      <c r="A141" s="7">
        <v>71</v>
      </c>
      <c r="B141" s="9">
        <v>2511</v>
      </c>
      <c r="C141" s="6" t="s">
        <v>1855</v>
      </c>
      <c r="D141" s="106"/>
      <c r="E141" s="107"/>
      <c r="F141" s="108"/>
      <c r="G141" s="39"/>
      <c r="H141" s="1"/>
      <c r="I141" s="1"/>
      <c r="J141" s="38"/>
      <c r="K141" s="39"/>
      <c r="L141" s="1"/>
      <c r="M141" s="1"/>
      <c r="N141" s="1"/>
      <c r="O141" s="1"/>
      <c r="P141" s="1"/>
      <c r="Q141" s="171"/>
      <c r="R141" s="171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203"/>
      <c r="AH141" s="40" t="s">
        <v>1219</v>
      </c>
      <c r="AI141" s="46" t="s">
        <v>1217</v>
      </c>
      <c r="AJ141" s="128">
        <v>0.5</v>
      </c>
      <c r="AK141" s="135"/>
      <c r="AL141" s="135"/>
      <c r="AM141" s="137"/>
      <c r="AN141" s="81">
        <f>ROUND(Q140*AJ141,0)</f>
        <v>804</v>
      </c>
      <c r="AO141" s="10"/>
    </row>
    <row r="142" spans="1:41" ht="14.1" x14ac:dyDescent="0.3">
      <c r="A142" s="7">
        <v>71</v>
      </c>
      <c r="B142" s="9">
        <v>2512</v>
      </c>
      <c r="C142" s="6" t="s">
        <v>1854</v>
      </c>
      <c r="D142" s="106"/>
      <c r="E142" s="107"/>
      <c r="F142" s="108"/>
      <c r="G142" s="39"/>
      <c r="H142" s="1"/>
      <c r="I142" s="1"/>
      <c r="J142" s="38"/>
      <c r="K142" s="39"/>
      <c r="L142" s="1"/>
      <c r="M142" s="1"/>
      <c r="N142" s="1"/>
      <c r="O142" s="1"/>
      <c r="P142" s="1"/>
      <c r="Q142" s="171"/>
      <c r="R142" s="171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140"/>
      <c r="AH142" s="55"/>
      <c r="AI142" s="44"/>
      <c r="AJ142" s="135"/>
      <c r="AK142" s="204" t="s">
        <v>1218</v>
      </c>
      <c r="AL142" s="44">
        <v>5</v>
      </c>
      <c r="AM142" s="161" t="s">
        <v>1385</v>
      </c>
      <c r="AN142" s="81">
        <f>ROUND(Q140,0)-AL142</f>
        <v>1603</v>
      </c>
      <c r="AO142" s="10"/>
    </row>
    <row r="143" spans="1:41" ht="14.1" x14ac:dyDescent="0.3">
      <c r="A143" s="7">
        <v>71</v>
      </c>
      <c r="B143" s="9">
        <v>2513</v>
      </c>
      <c r="C143" s="6" t="s">
        <v>1853</v>
      </c>
      <c r="D143" s="106"/>
      <c r="E143" s="107"/>
      <c r="F143" s="108"/>
      <c r="G143" s="39"/>
      <c r="H143" s="1"/>
      <c r="I143" s="1"/>
      <c r="J143" s="38"/>
      <c r="K143" s="39"/>
      <c r="L143" s="1"/>
      <c r="M143" s="1"/>
      <c r="N143" s="1"/>
      <c r="O143" s="1"/>
      <c r="P143" s="1"/>
      <c r="Q143" s="171"/>
      <c r="R143" s="171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202" t="s">
        <v>1387</v>
      </c>
      <c r="AH143" s="140" t="s">
        <v>1220</v>
      </c>
      <c r="AI143" s="44" t="s">
        <v>1217</v>
      </c>
      <c r="AJ143" s="135">
        <v>0.7</v>
      </c>
      <c r="AK143" s="205"/>
      <c r="AL143" s="134"/>
      <c r="AM143" s="138"/>
      <c r="AN143" s="81">
        <f>ROUND(Q140*AJ143,0)-AL142</f>
        <v>1121</v>
      </c>
      <c r="AO143" s="10"/>
    </row>
    <row r="144" spans="1:41" ht="14.1" x14ac:dyDescent="0.3">
      <c r="A144" s="7">
        <v>71</v>
      </c>
      <c r="B144" s="9">
        <v>2514</v>
      </c>
      <c r="C144" s="6" t="s">
        <v>1852</v>
      </c>
      <c r="D144" s="106"/>
      <c r="E144" s="107"/>
      <c r="F144" s="108"/>
      <c r="G144" s="39"/>
      <c r="H144" s="1"/>
      <c r="I144" s="1"/>
      <c r="J144" s="38"/>
      <c r="K144" s="39"/>
      <c r="L144" s="1"/>
      <c r="M144" s="1"/>
      <c r="N144" s="1"/>
      <c r="O144" s="1"/>
      <c r="P144" s="1"/>
      <c r="Q144" s="171"/>
      <c r="R144" s="171"/>
      <c r="S144" s="1"/>
      <c r="T144" s="38"/>
      <c r="U144" s="39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71"/>
      <c r="AG144" s="203"/>
      <c r="AH144" s="40" t="s">
        <v>1219</v>
      </c>
      <c r="AI144" s="46" t="s">
        <v>1217</v>
      </c>
      <c r="AJ144" s="128">
        <v>0.5</v>
      </c>
      <c r="AK144" s="206"/>
      <c r="AL144" s="127"/>
      <c r="AM144" s="136"/>
      <c r="AN144" s="81">
        <f>ROUND(Q140*AJ144,0)-AL142</f>
        <v>799</v>
      </c>
      <c r="AO144" s="10"/>
    </row>
    <row r="145" spans="1:41" ht="14.1" x14ac:dyDescent="0.3">
      <c r="A145" s="7">
        <v>71</v>
      </c>
      <c r="B145" s="9">
        <v>1427</v>
      </c>
      <c r="C145" s="6" t="s">
        <v>1851</v>
      </c>
      <c r="D145" s="106"/>
      <c r="E145" s="107"/>
      <c r="F145" s="108"/>
      <c r="G145" s="39"/>
      <c r="H145" s="1"/>
      <c r="I145" s="1"/>
      <c r="J145" s="58"/>
      <c r="K145" s="59"/>
      <c r="L145" s="119"/>
      <c r="M145" s="119"/>
      <c r="N145" s="119"/>
      <c r="O145" s="119"/>
      <c r="P145" s="119"/>
      <c r="Q145" s="171"/>
      <c r="R145" s="171"/>
      <c r="S145" s="1"/>
      <c r="T145" s="38"/>
      <c r="U145" s="140" t="s">
        <v>1393</v>
      </c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141"/>
      <c r="AG145" s="140"/>
      <c r="AH145" s="55"/>
      <c r="AI145" s="44"/>
      <c r="AJ145" s="135"/>
      <c r="AK145" s="135"/>
      <c r="AL145" s="135"/>
      <c r="AM145" s="137"/>
      <c r="AN145" s="81">
        <f>ROUND(Q140*AD146,0)</f>
        <v>1552</v>
      </c>
      <c r="AO145" s="10"/>
    </row>
    <row r="146" spans="1:41" ht="14.1" x14ac:dyDescent="0.3">
      <c r="A146" s="7">
        <v>71</v>
      </c>
      <c r="B146" s="9">
        <v>1428</v>
      </c>
      <c r="C146" s="6" t="s">
        <v>1850</v>
      </c>
      <c r="D146" s="106"/>
      <c r="E146" s="107"/>
      <c r="F146" s="108"/>
      <c r="G146" s="39"/>
      <c r="H146" s="1"/>
      <c r="I146" s="1"/>
      <c r="J146" s="58"/>
      <c r="K146" s="59"/>
      <c r="L146" s="119"/>
      <c r="M146" s="119"/>
      <c r="N146" s="119"/>
      <c r="O146" s="119"/>
      <c r="P146" s="119"/>
      <c r="Q146" s="171"/>
      <c r="R146" s="171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202" t="s">
        <v>1387</v>
      </c>
      <c r="AH146" s="140" t="s">
        <v>1220</v>
      </c>
      <c r="AI146" s="44" t="s">
        <v>1217</v>
      </c>
      <c r="AJ146" s="135">
        <v>0.7</v>
      </c>
      <c r="AK146" s="135"/>
      <c r="AL146" s="135"/>
      <c r="AM146" s="137"/>
      <c r="AN146" s="81">
        <f>ROUND(ROUND(Q140*AD146,0)*AJ146,0)</f>
        <v>1086</v>
      </c>
      <c r="AO146" s="10"/>
    </row>
    <row r="147" spans="1:41" ht="14.1" x14ac:dyDescent="0.3">
      <c r="A147" s="7">
        <v>71</v>
      </c>
      <c r="B147" s="9">
        <v>2515</v>
      </c>
      <c r="C147" s="6" t="s">
        <v>1849</v>
      </c>
      <c r="D147" s="106"/>
      <c r="E147" s="107"/>
      <c r="F147" s="108"/>
      <c r="G147" s="39"/>
      <c r="H147" s="1"/>
      <c r="I147" s="1"/>
      <c r="J147" s="38"/>
      <c r="K147" s="39"/>
      <c r="L147" s="1"/>
      <c r="M147" s="1"/>
      <c r="N147" s="1"/>
      <c r="O147" s="1"/>
      <c r="P147" s="1"/>
      <c r="Q147" s="171"/>
      <c r="R147" s="171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203"/>
      <c r="AH147" s="40" t="s">
        <v>1219</v>
      </c>
      <c r="AI147" s="46" t="s">
        <v>1217</v>
      </c>
      <c r="AJ147" s="128">
        <v>0.5</v>
      </c>
      <c r="AK147" s="135"/>
      <c r="AL147" s="135"/>
      <c r="AM147" s="137"/>
      <c r="AN147" s="81">
        <f>ROUND(ROUND(Q140*AD146,0)*AJ147,0)</f>
        <v>776</v>
      </c>
      <c r="AO147" s="10"/>
    </row>
    <row r="148" spans="1:41" ht="14.1" x14ac:dyDescent="0.3">
      <c r="A148" s="7">
        <v>71</v>
      </c>
      <c r="B148" s="9">
        <v>2516</v>
      </c>
      <c r="C148" s="6" t="s">
        <v>1848</v>
      </c>
      <c r="D148" s="106"/>
      <c r="E148" s="107"/>
      <c r="F148" s="108"/>
      <c r="G148" s="39"/>
      <c r="H148" s="1"/>
      <c r="I148" s="1"/>
      <c r="J148" s="38"/>
      <c r="K148" s="39"/>
      <c r="L148" s="1"/>
      <c r="M148" s="1"/>
      <c r="N148" s="1"/>
      <c r="O148" s="1"/>
      <c r="P148" s="1"/>
      <c r="Q148" s="171"/>
      <c r="R148" s="171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140"/>
      <c r="AH148" s="55"/>
      <c r="AI148" s="44"/>
      <c r="AJ148" s="135"/>
      <c r="AK148" s="204" t="s">
        <v>1218</v>
      </c>
      <c r="AL148" s="44">
        <v>5</v>
      </c>
      <c r="AM148" s="161" t="s">
        <v>1385</v>
      </c>
      <c r="AN148" s="81">
        <f>ROUND(Q140*AD146,0)-AL148</f>
        <v>1547</v>
      </c>
      <c r="AO148" s="10"/>
    </row>
    <row r="149" spans="1:41" ht="14.1" x14ac:dyDescent="0.3">
      <c r="A149" s="7">
        <v>71</v>
      </c>
      <c r="B149" s="9">
        <v>2517</v>
      </c>
      <c r="C149" s="6" t="s">
        <v>1847</v>
      </c>
      <c r="D149" s="106"/>
      <c r="E149" s="107"/>
      <c r="F149" s="108"/>
      <c r="G149" s="39"/>
      <c r="H149" s="1"/>
      <c r="I149" s="1"/>
      <c r="J149" s="38"/>
      <c r="K149" s="39"/>
      <c r="L149" s="1"/>
      <c r="M149" s="1"/>
      <c r="N149" s="1"/>
      <c r="O149" s="1"/>
      <c r="P149" s="1"/>
      <c r="Q149" s="171"/>
      <c r="R149" s="171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202" t="s">
        <v>1387</v>
      </c>
      <c r="AH149" s="140" t="s">
        <v>1220</v>
      </c>
      <c r="AI149" s="44" t="s">
        <v>1217</v>
      </c>
      <c r="AJ149" s="135">
        <v>0.7</v>
      </c>
      <c r="AK149" s="205"/>
      <c r="AL149" s="134"/>
      <c r="AM149" s="138"/>
      <c r="AN149" s="81">
        <f>ROUND(ROUND(Q140*AD146,0)*AJ149,0)-AL148</f>
        <v>1081</v>
      </c>
      <c r="AO149" s="10"/>
    </row>
    <row r="150" spans="1:41" ht="14.1" x14ac:dyDescent="0.3">
      <c r="A150" s="7">
        <v>71</v>
      </c>
      <c r="B150" s="9">
        <v>2518</v>
      </c>
      <c r="C150" s="6" t="s">
        <v>1846</v>
      </c>
      <c r="D150" s="106"/>
      <c r="E150" s="107"/>
      <c r="F150" s="108"/>
      <c r="G150" s="39"/>
      <c r="H150" s="1"/>
      <c r="I150" s="1"/>
      <c r="J150" s="38"/>
      <c r="K150" s="37"/>
      <c r="L150" s="4"/>
      <c r="M150" s="4"/>
      <c r="N150" s="4"/>
      <c r="O150" s="4"/>
      <c r="P150" s="4"/>
      <c r="Q150" s="170"/>
      <c r="R150" s="170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203"/>
      <c r="AH150" s="40" t="s">
        <v>1219</v>
      </c>
      <c r="AI150" s="46" t="s">
        <v>1217</v>
      </c>
      <c r="AJ150" s="128">
        <v>0.5</v>
      </c>
      <c r="AK150" s="206"/>
      <c r="AL150" s="127"/>
      <c r="AM150" s="136"/>
      <c r="AN150" s="81">
        <f>ROUND(ROUND(Q140*AD146,0)*AJ150,0)-AL148</f>
        <v>771</v>
      </c>
      <c r="AO150" s="10"/>
    </row>
    <row r="151" spans="1:41" ht="14.1" x14ac:dyDescent="0.3">
      <c r="A151" s="7">
        <v>71</v>
      </c>
      <c r="B151" s="9">
        <v>1429</v>
      </c>
      <c r="C151" s="6" t="s">
        <v>1845</v>
      </c>
      <c r="D151" s="106"/>
      <c r="E151" s="107"/>
      <c r="F151" s="108"/>
      <c r="G151" s="39"/>
      <c r="H151" s="1"/>
      <c r="I151" s="1"/>
      <c r="J151" s="58"/>
      <c r="K151" s="1" t="s">
        <v>1244</v>
      </c>
      <c r="L151" s="119"/>
      <c r="M151" s="119"/>
      <c r="N151" s="119"/>
      <c r="O151" s="119"/>
      <c r="P151" s="119"/>
      <c r="Q151" s="171"/>
      <c r="R151" s="171"/>
      <c r="S151" s="1"/>
      <c r="T151" s="1"/>
      <c r="U151" s="39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62"/>
      <c r="AG151" s="172"/>
      <c r="AH151" s="45"/>
      <c r="AI151" s="54"/>
      <c r="AJ151" s="174"/>
      <c r="AK151" s="174"/>
      <c r="AL151" s="174"/>
      <c r="AM151" s="173"/>
      <c r="AN151" s="81">
        <f>ROUND(Q152,0)</f>
        <v>835</v>
      </c>
      <c r="AO151" s="10"/>
    </row>
    <row r="152" spans="1:41" ht="14.1" x14ac:dyDescent="0.3">
      <c r="A152" s="7">
        <v>71</v>
      </c>
      <c r="B152" s="9">
        <v>1430</v>
      </c>
      <c r="C152" s="6" t="s">
        <v>1844</v>
      </c>
      <c r="D152" s="106"/>
      <c r="E152" s="107"/>
      <c r="F152" s="108"/>
      <c r="G152" s="39"/>
      <c r="H152" s="1"/>
      <c r="I152" s="1"/>
      <c r="J152" s="58"/>
      <c r="K152" s="119"/>
      <c r="L152" s="119"/>
      <c r="M152" s="119"/>
      <c r="N152" s="119"/>
      <c r="O152" s="119"/>
      <c r="P152" s="119"/>
      <c r="Q152" s="201">
        <v>835</v>
      </c>
      <c r="R152" s="201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202" t="s">
        <v>1387</v>
      </c>
      <c r="AH152" s="140" t="s">
        <v>1220</v>
      </c>
      <c r="AI152" s="44" t="s">
        <v>1217</v>
      </c>
      <c r="AJ152" s="135">
        <v>0.7</v>
      </c>
      <c r="AK152" s="135"/>
      <c r="AL152" s="135"/>
      <c r="AM152" s="137"/>
      <c r="AN152" s="81">
        <f>ROUND(Q152*AJ152,0)</f>
        <v>585</v>
      </c>
      <c r="AO152" s="10"/>
    </row>
    <row r="153" spans="1:41" ht="14.1" x14ac:dyDescent="0.3">
      <c r="A153" s="7">
        <v>71</v>
      </c>
      <c r="B153" s="9">
        <v>2521</v>
      </c>
      <c r="C153" s="6" t="s">
        <v>1843</v>
      </c>
      <c r="D153" s="106"/>
      <c r="E153" s="107"/>
      <c r="F153" s="108"/>
      <c r="G153" s="39"/>
      <c r="H153" s="1"/>
      <c r="I153" s="1"/>
      <c r="J153" s="38"/>
      <c r="K153" s="39"/>
      <c r="L153" s="1"/>
      <c r="M153" s="1"/>
      <c r="N153" s="1"/>
      <c r="O153" s="1"/>
      <c r="P153" s="1"/>
      <c r="Q153" s="171"/>
      <c r="R153" s="171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203"/>
      <c r="AH153" s="40" t="s">
        <v>1219</v>
      </c>
      <c r="AI153" s="46" t="s">
        <v>1217</v>
      </c>
      <c r="AJ153" s="128">
        <v>0.5</v>
      </c>
      <c r="AK153" s="135"/>
      <c r="AL153" s="135"/>
      <c r="AM153" s="137"/>
      <c r="AN153" s="81">
        <f>ROUND(Q152*AJ153,0)</f>
        <v>418</v>
      </c>
      <c r="AO153" s="10"/>
    </row>
    <row r="154" spans="1:41" ht="14.1" x14ac:dyDescent="0.3">
      <c r="A154" s="7">
        <v>71</v>
      </c>
      <c r="B154" s="9">
        <v>2522</v>
      </c>
      <c r="C154" s="6" t="s">
        <v>1842</v>
      </c>
      <c r="D154" s="106"/>
      <c r="E154" s="107"/>
      <c r="F154" s="108"/>
      <c r="G154" s="39"/>
      <c r="H154" s="1"/>
      <c r="I154" s="1"/>
      <c r="J154" s="38"/>
      <c r="K154" s="39"/>
      <c r="L154" s="1"/>
      <c r="M154" s="1"/>
      <c r="N154" s="1"/>
      <c r="O154" s="1"/>
      <c r="P154" s="1"/>
      <c r="Q154" s="171"/>
      <c r="R154" s="171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140"/>
      <c r="AH154" s="55"/>
      <c r="AI154" s="44"/>
      <c r="AJ154" s="135"/>
      <c r="AK154" s="204" t="s">
        <v>1218</v>
      </c>
      <c r="AL154" s="44">
        <v>5</v>
      </c>
      <c r="AM154" s="161" t="s">
        <v>1385</v>
      </c>
      <c r="AN154" s="81">
        <f>ROUND(Q152,0)-AL154</f>
        <v>830</v>
      </c>
      <c r="AO154" s="10"/>
    </row>
    <row r="155" spans="1:41" ht="14.1" x14ac:dyDescent="0.3">
      <c r="A155" s="7">
        <v>71</v>
      </c>
      <c r="B155" s="9">
        <v>2523</v>
      </c>
      <c r="C155" s="6" t="s">
        <v>1841</v>
      </c>
      <c r="D155" s="106"/>
      <c r="E155" s="107"/>
      <c r="F155" s="108"/>
      <c r="G155" s="39"/>
      <c r="H155" s="1"/>
      <c r="I155" s="1"/>
      <c r="J155" s="38"/>
      <c r="K155" s="39"/>
      <c r="L155" s="1"/>
      <c r="M155" s="1"/>
      <c r="N155" s="1"/>
      <c r="O155" s="1"/>
      <c r="P155" s="1"/>
      <c r="Q155" s="171"/>
      <c r="R155" s="171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202" t="s">
        <v>1387</v>
      </c>
      <c r="AH155" s="140" t="s">
        <v>1220</v>
      </c>
      <c r="AI155" s="44" t="s">
        <v>1217</v>
      </c>
      <c r="AJ155" s="135">
        <v>0.7</v>
      </c>
      <c r="AK155" s="205"/>
      <c r="AL155" s="134"/>
      <c r="AM155" s="138"/>
      <c r="AN155" s="81">
        <f>ROUND(Q152*AJ155,0)-AL154</f>
        <v>580</v>
      </c>
      <c r="AO155" s="10"/>
    </row>
    <row r="156" spans="1:41" ht="14.1" x14ac:dyDescent="0.3">
      <c r="A156" s="7">
        <v>71</v>
      </c>
      <c r="B156" s="9">
        <v>2524</v>
      </c>
      <c r="C156" s="6" t="s">
        <v>1840</v>
      </c>
      <c r="D156" s="106"/>
      <c r="E156" s="107"/>
      <c r="F156" s="108"/>
      <c r="G156" s="39"/>
      <c r="H156" s="1"/>
      <c r="I156" s="1"/>
      <c r="J156" s="38"/>
      <c r="K156" s="39"/>
      <c r="L156" s="1"/>
      <c r="M156" s="1"/>
      <c r="N156" s="1"/>
      <c r="O156" s="1"/>
      <c r="P156" s="1"/>
      <c r="Q156" s="171"/>
      <c r="R156" s="171"/>
      <c r="S156" s="1"/>
      <c r="T156" s="38"/>
      <c r="U156" s="37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139"/>
      <c r="AG156" s="203"/>
      <c r="AH156" s="40" t="s">
        <v>1219</v>
      </c>
      <c r="AI156" s="46" t="s">
        <v>1217</v>
      </c>
      <c r="AJ156" s="128">
        <v>0.5</v>
      </c>
      <c r="AK156" s="206"/>
      <c r="AL156" s="127"/>
      <c r="AM156" s="136"/>
      <c r="AN156" s="81">
        <f>ROUND(Q152*AJ156,0)-AL154</f>
        <v>413</v>
      </c>
      <c r="AO156" s="10"/>
    </row>
    <row r="157" spans="1:41" ht="14.1" x14ac:dyDescent="0.3">
      <c r="A157" s="7">
        <v>71</v>
      </c>
      <c r="B157" s="9">
        <v>1431</v>
      </c>
      <c r="C157" s="6" t="s">
        <v>1839</v>
      </c>
      <c r="D157" s="106"/>
      <c r="E157" s="107"/>
      <c r="F157" s="108"/>
      <c r="G157" s="39"/>
      <c r="H157" s="1"/>
      <c r="I157" s="1"/>
      <c r="J157" s="58"/>
      <c r="K157" s="59"/>
      <c r="L157" s="119"/>
      <c r="M157" s="119"/>
      <c r="N157" s="119"/>
      <c r="O157" s="119"/>
      <c r="P157" s="119"/>
      <c r="Q157" s="171"/>
      <c r="R157" s="171"/>
      <c r="S157" s="1"/>
      <c r="T157" s="38"/>
      <c r="U157" s="61" t="s">
        <v>1393</v>
      </c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71"/>
      <c r="AG157" s="140"/>
      <c r="AH157" s="55"/>
      <c r="AI157" s="44"/>
      <c r="AJ157" s="135"/>
      <c r="AK157" s="135"/>
      <c r="AL157" s="135"/>
      <c r="AM157" s="137"/>
      <c r="AN157" s="81">
        <f>ROUND(Q152*AD158,0)</f>
        <v>806</v>
      </c>
      <c r="AO157" s="10"/>
    </row>
    <row r="158" spans="1:41" ht="14.1" x14ac:dyDescent="0.3">
      <c r="A158" s="7">
        <v>71</v>
      </c>
      <c r="B158" s="9">
        <v>1432</v>
      </c>
      <c r="C158" s="6" t="s">
        <v>1838</v>
      </c>
      <c r="D158" s="106"/>
      <c r="E158" s="107"/>
      <c r="F158" s="108"/>
      <c r="G158" s="39"/>
      <c r="H158" s="1"/>
      <c r="I158" s="1"/>
      <c r="J158" s="58"/>
      <c r="K158" s="59"/>
      <c r="L158" s="119"/>
      <c r="M158" s="119"/>
      <c r="N158" s="119"/>
      <c r="O158" s="119"/>
      <c r="P158" s="119"/>
      <c r="Q158" s="171"/>
      <c r="R158" s="171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202" t="s">
        <v>1387</v>
      </c>
      <c r="AH158" s="140" t="s">
        <v>1220</v>
      </c>
      <c r="AI158" s="44" t="s">
        <v>1217</v>
      </c>
      <c r="AJ158" s="135">
        <v>0.7</v>
      </c>
      <c r="AK158" s="135"/>
      <c r="AL158" s="135"/>
      <c r="AM158" s="137"/>
      <c r="AN158" s="81">
        <f>ROUND(ROUND(Q152*AD158,0)*AJ158,0)</f>
        <v>564</v>
      </c>
      <c r="AO158" s="10"/>
    </row>
    <row r="159" spans="1:41" ht="14.1" x14ac:dyDescent="0.3">
      <c r="A159" s="7">
        <v>71</v>
      </c>
      <c r="B159" s="9">
        <v>2525</v>
      </c>
      <c r="C159" s="6" t="s">
        <v>1837</v>
      </c>
      <c r="D159" s="106"/>
      <c r="E159" s="107"/>
      <c r="F159" s="108"/>
      <c r="G159" s="39"/>
      <c r="H159" s="1"/>
      <c r="I159" s="1"/>
      <c r="J159" s="38"/>
      <c r="K159" s="39"/>
      <c r="L159" s="1"/>
      <c r="M159" s="1"/>
      <c r="N159" s="1"/>
      <c r="O159" s="1"/>
      <c r="P159" s="1"/>
      <c r="Q159" s="171"/>
      <c r="R159" s="171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203"/>
      <c r="AH159" s="40" t="s">
        <v>1219</v>
      </c>
      <c r="AI159" s="46" t="s">
        <v>1217</v>
      </c>
      <c r="AJ159" s="128">
        <v>0.5</v>
      </c>
      <c r="AK159" s="135"/>
      <c r="AL159" s="135"/>
      <c r="AM159" s="137"/>
      <c r="AN159" s="81">
        <f>ROUND(ROUND(Q152*AD158,0)*AJ159,0)</f>
        <v>403</v>
      </c>
      <c r="AO159" s="10"/>
    </row>
    <row r="160" spans="1:41" ht="14.1" x14ac:dyDescent="0.3">
      <c r="A160" s="7">
        <v>71</v>
      </c>
      <c r="B160" s="9">
        <v>2526</v>
      </c>
      <c r="C160" s="6" t="s">
        <v>1836</v>
      </c>
      <c r="D160" s="106"/>
      <c r="E160" s="107"/>
      <c r="F160" s="108"/>
      <c r="G160" s="39"/>
      <c r="H160" s="1"/>
      <c r="I160" s="1"/>
      <c r="J160" s="38"/>
      <c r="K160" s="39"/>
      <c r="L160" s="1"/>
      <c r="M160" s="1"/>
      <c r="N160" s="1"/>
      <c r="O160" s="1"/>
      <c r="P160" s="1"/>
      <c r="Q160" s="171"/>
      <c r="R160" s="171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140"/>
      <c r="AH160" s="55"/>
      <c r="AI160" s="44"/>
      <c r="AJ160" s="135"/>
      <c r="AK160" s="204" t="s">
        <v>1218</v>
      </c>
      <c r="AL160" s="44">
        <v>5</v>
      </c>
      <c r="AM160" s="161" t="s">
        <v>1385</v>
      </c>
      <c r="AN160" s="81">
        <f>ROUND(Q152*AD158,0)-AL160</f>
        <v>801</v>
      </c>
      <c r="AO160" s="10"/>
    </row>
    <row r="161" spans="1:41" ht="14.1" x14ac:dyDescent="0.3">
      <c r="A161" s="7">
        <v>71</v>
      </c>
      <c r="B161" s="9">
        <v>2527</v>
      </c>
      <c r="C161" s="6" t="s">
        <v>1835</v>
      </c>
      <c r="D161" s="106"/>
      <c r="E161" s="107"/>
      <c r="F161" s="108"/>
      <c r="G161" s="39"/>
      <c r="H161" s="1"/>
      <c r="I161" s="1"/>
      <c r="J161" s="38"/>
      <c r="K161" s="39"/>
      <c r="L161" s="1"/>
      <c r="M161" s="1"/>
      <c r="N161" s="1"/>
      <c r="O161" s="1"/>
      <c r="P161" s="1"/>
      <c r="Q161" s="171"/>
      <c r="R161" s="171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202" t="s">
        <v>1387</v>
      </c>
      <c r="AH161" s="140" t="s">
        <v>1220</v>
      </c>
      <c r="AI161" s="44" t="s">
        <v>1217</v>
      </c>
      <c r="AJ161" s="135">
        <v>0.7</v>
      </c>
      <c r="AK161" s="205"/>
      <c r="AL161" s="134"/>
      <c r="AM161" s="138"/>
      <c r="AN161" s="81">
        <f>ROUND(ROUND(Q152*AD158,0)*AJ161,0)-AL160</f>
        <v>559</v>
      </c>
      <c r="AO161" s="10"/>
    </row>
    <row r="162" spans="1:41" ht="14.1" x14ac:dyDescent="0.3">
      <c r="A162" s="7">
        <v>71</v>
      </c>
      <c r="B162" s="9">
        <v>2528</v>
      </c>
      <c r="C162" s="6" t="s">
        <v>1834</v>
      </c>
      <c r="D162" s="106"/>
      <c r="E162" s="107"/>
      <c r="F162" s="108"/>
      <c r="G162" s="37"/>
      <c r="H162" s="4"/>
      <c r="I162" s="4"/>
      <c r="J162" s="17"/>
      <c r="K162" s="37"/>
      <c r="L162" s="4"/>
      <c r="M162" s="4"/>
      <c r="N162" s="4"/>
      <c r="O162" s="4"/>
      <c r="P162" s="4"/>
      <c r="Q162" s="170"/>
      <c r="R162" s="170"/>
      <c r="S162" s="4"/>
      <c r="T162" s="17"/>
      <c r="U162" s="3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139"/>
      <c r="AG162" s="203"/>
      <c r="AH162" s="40" t="s">
        <v>1219</v>
      </c>
      <c r="AI162" s="46" t="s">
        <v>1217</v>
      </c>
      <c r="AJ162" s="128">
        <v>0.5</v>
      </c>
      <c r="AK162" s="206"/>
      <c r="AL162" s="127"/>
      <c r="AM162" s="136"/>
      <c r="AN162" s="81">
        <f>ROUND(ROUND(Q152*AD158,0)*AJ162,0)-AL160</f>
        <v>398</v>
      </c>
      <c r="AO162" s="10"/>
    </row>
    <row r="163" spans="1:41" ht="14.1" x14ac:dyDescent="0.3">
      <c r="A163" s="7">
        <v>71</v>
      </c>
      <c r="B163" s="9">
        <v>1441</v>
      </c>
      <c r="C163" s="6" t="s">
        <v>1833</v>
      </c>
      <c r="D163" s="106"/>
      <c r="E163" s="107"/>
      <c r="F163" s="108"/>
      <c r="G163" s="195" t="s">
        <v>1260</v>
      </c>
      <c r="H163" s="196"/>
      <c r="I163" s="196"/>
      <c r="J163" s="197"/>
      <c r="K163" s="30" t="s">
        <v>1247</v>
      </c>
      <c r="L163" s="30"/>
      <c r="M163" s="30"/>
      <c r="N163" s="30"/>
      <c r="O163" s="30"/>
      <c r="P163" s="30"/>
      <c r="Q163" s="144"/>
      <c r="R163" s="144"/>
      <c r="S163" s="30"/>
      <c r="T163" s="43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172"/>
      <c r="AH163" s="45"/>
      <c r="AI163" s="54"/>
      <c r="AJ163" s="174"/>
      <c r="AK163" s="174"/>
      <c r="AL163" s="174"/>
      <c r="AM163" s="173"/>
      <c r="AN163" s="81">
        <f>ROUND(Q164,0)</f>
        <v>586</v>
      </c>
      <c r="AO163" s="10"/>
    </row>
    <row r="164" spans="1:41" ht="14.1" x14ac:dyDescent="0.3">
      <c r="A164" s="7">
        <v>71</v>
      </c>
      <c r="B164" s="9">
        <v>1442</v>
      </c>
      <c r="C164" s="6" t="s">
        <v>1832</v>
      </c>
      <c r="D164" s="106"/>
      <c r="E164" s="107"/>
      <c r="F164" s="108"/>
      <c r="G164" s="198"/>
      <c r="H164" s="199"/>
      <c r="I164" s="199"/>
      <c r="J164" s="200"/>
      <c r="K164" s="39" t="s">
        <v>1246</v>
      </c>
      <c r="L164" s="1"/>
      <c r="M164" s="1"/>
      <c r="N164" s="1"/>
      <c r="O164" s="1"/>
      <c r="P164" s="1"/>
      <c r="Q164" s="201">
        <v>586</v>
      </c>
      <c r="R164" s="201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202" t="s">
        <v>1387</v>
      </c>
      <c r="AH164" s="140" t="s">
        <v>1220</v>
      </c>
      <c r="AI164" s="44" t="s">
        <v>1217</v>
      </c>
      <c r="AJ164" s="135">
        <v>0.7</v>
      </c>
      <c r="AK164" s="135"/>
      <c r="AL164" s="135"/>
      <c r="AM164" s="137"/>
      <c r="AN164" s="81">
        <f>ROUND(Q164*AJ164,0)</f>
        <v>410</v>
      </c>
      <c r="AO164" s="10"/>
    </row>
    <row r="165" spans="1:41" ht="14.1" x14ac:dyDescent="0.3">
      <c r="A165" s="7">
        <v>71</v>
      </c>
      <c r="B165" s="9">
        <v>2531</v>
      </c>
      <c r="C165" s="6" t="s">
        <v>1831</v>
      </c>
      <c r="D165" s="106"/>
      <c r="E165" s="107"/>
      <c r="F165" s="108"/>
      <c r="G165" s="198"/>
      <c r="H165" s="199"/>
      <c r="I165" s="199"/>
      <c r="J165" s="200"/>
      <c r="K165" s="39"/>
      <c r="L165" s="1"/>
      <c r="M165" s="1"/>
      <c r="N165" s="1"/>
      <c r="O165" s="1"/>
      <c r="P165" s="1"/>
      <c r="Q165" s="171"/>
      <c r="R165" s="171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203"/>
      <c r="AH165" s="40" t="s">
        <v>1219</v>
      </c>
      <c r="AI165" s="46" t="s">
        <v>1217</v>
      </c>
      <c r="AJ165" s="128">
        <v>0.5</v>
      </c>
      <c r="AK165" s="135"/>
      <c r="AL165" s="135"/>
      <c r="AM165" s="137"/>
      <c r="AN165" s="81">
        <f>ROUND(Q164*AJ165,0)</f>
        <v>293</v>
      </c>
      <c r="AO165" s="10"/>
    </row>
    <row r="166" spans="1:41" ht="14.1" x14ac:dyDescent="0.3">
      <c r="A166" s="7">
        <v>71</v>
      </c>
      <c r="B166" s="9">
        <v>2532</v>
      </c>
      <c r="C166" s="6" t="s">
        <v>1830</v>
      </c>
      <c r="D166" s="106"/>
      <c r="E166" s="107"/>
      <c r="F166" s="108"/>
      <c r="G166" s="198"/>
      <c r="H166" s="199"/>
      <c r="I166" s="199"/>
      <c r="J166" s="200"/>
      <c r="K166" s="39"/>
      <c r="L166" s="1"/>
      <c r="M166" s="1"/>
      <c r="N166" s="1"/>
      <c r="O166" s="1"/>
      <c r="P166" s="1"/>
      <c r="Q166" s="171"/>
      <c r="R166" s="171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140"/>
      <c r="AH166" s="55"/>
      <c r="AI166" s="44"/>
      <c r="AJ166" s="135"/>
      <c r="AK166" s="204" t="s">
        <v>1218</v>
      </c>
      <c r="AL166" s="44">
        <v>5</v>
      </c>
      <c r="AM166" s="161" t="s">
        <v>1385</v>
      </c>
      <c r="AN166" s="81">
        <f>ROUND(Q164,0)-AL166</f>
        <v>581</v>
      </c>
      <c r="AO166" s="10"/>
    </row>
    <row r="167" spans="1:41" ht="22.5" customHeight="1" x14ac:dyDescent="0.3">
      <c r="A167" s="7">
        <v>71</v>
      </c>
      <c r="B167" s="9">
        <v>2533</v>
      </c>
      <c r="C167" s="6" t="s">
        <v>1829</v>
      </c>
      <c r="D167" s="106"/>
      <c r="E167" s="107"/>
      <c r="F167" s="108"/>
      <c r="G167" s="198"/>
      <c r="H167" s="199"/>
      <c r="I167" s="199"/>
      <c r="J167" s="200"/>
      <c r="K167" s="39"/>
      <c r="L167" s="1"/>
      <c r="M167" s="1"/>
      <c r="N167" s="1"/>
      <c r="O167" s="1"/>
      <c r="P167" s="1"/>
      <c r="Q167" s="171"/>
      <c r="R167" s="171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202" t="s">
        <v>1387</v>
      </c>
      <c r="AH167" s="140" t="s">
        <v>1220</v>
      </c>
      <c r="AI167" s="44" t="s">
        <v>1217</v>
      </c>
      <c r="AJ167" s="135">
        <v>0.7</v>
      </c>
      <c r="AK167" s="205"/>
      <c r="AL167" s="134"/>
      <c r="AM167" s="138"/>
      <c r="AN167" s="81">
        <f>ROUND(Q164*AJ167,0)-AL166</f>
        <v>405</v>
      </c>
      <c r="AO167" s="10"/>
    </row>
    <row r="168" spans="1:41" ht="14.1" x14ac:dyDescent="0.3">
      <c r="A168" s="7">
        <v>71</v>
      </c>
      <c r="B168" s="9">
        <v>2534</v>
      </c>
      <c r="C168" s="6" t="s">
        <v>1828</v>
      </c>
      <c r="D168" s="106"/>
      <c r="E168" s="107"/>
      <c r="F168" s="108"/>
      <c r="G168" s="198"/>
      <c r="H168" s="199"/>
      <c r="I168" s="199"/>
      <c r="J168" s="200"/>
      <c r="K168" s="39"/>
      <c r="L168" s="1"/>
      <c r="M168" s="1"/>
      <c r="N168" s="1"/>
      <c r="O168" s="1"/>
      <c r="P168" s="1"/>
      <c r="Q168" s="171"/>
      <c r="R168" s="171"/>
      <c r="S168" s="1"/>
      <c r="T168" s="38"/>
      <c r="U168" s="39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71"/>
      <c r="AG168" s="203"/>
      <c r="AH168" s="40" t="s">
        <v>1219</v>
      </c>
      <c r="AI168" s="46" t="s">
        <v>1217</v>
      </c>
      <c r="AJ168" s="128">
        <v>0.5</v>
      </c>
      <c r="AK168" s="206"/>
      <c r="AL168" s="127"/>
      <c r="AM168" s="136"/>
      <c r="AN168" s="81">
        <f>ROUND(Q164*AJ168,0)-AL166</f>
        <v>288</v>
      </c>
      <c r="AO168" s="10"/>
    </row>
    <row r="169" spans="1:41" ht="14.1" x14ac:dyDescent="0.3">
      <c r="A169" s="7">
        <v>71</v>
      </c>
      <c r="B169" s="9">
        <v>1443</v>
      </c>
      <c r="C169" s="6" t="s">
        <v>1827</v>
      </c>
      <c r="D169" s="106"/>
      <c r="E169" s="107"/>
      <c r="F169" s="108"/>
      <c r="G169" s="198"/>
      <c r="H169" s="199"/>
      <c r="I169" s="199"/>
      <c r="J169" s="200"/>
      <c r="K169" s="39"/>
      <c r="L169" s="1"/>
      <c r="M169" s="1"/>
      <c r="N169" s="1"/>
      <c r="O169" s="1"/>
      <c r="P169" s="1"/>
      <c r="Q169" s="179"/>
      <c r="R169" s="179"/>
      <c r="S169" s="119"/>
      <c r="T169" s="38"/>
      <c r="U169" s="140" t="s">
        <v>1393</v>
      </c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141"/>
      <c r="AG169" s="140"/>
      <c r="AH169" s="55"/>
      <c r="AI169" s="44"/>
      <c r="AJ169" s="135"/>
      <c r="AK169" s="135"/>
      <c r="AL169" s="135"/>
      <c r="AM169" s="137"/>
      <c r="AN169" s="81">
        <f>ROUND(Q164*AD170,0)</f>
        <v>565</v>
      </c>
      <c r="AO169" s="10"/>
    </row>
    <row r="170" spans="1:41" ht="22.5" customHeight="1" x14ac:dyDescent="0.3">
      <c r="A170" s="7">
        <v>71</v>
      </c>
      <c r="B170" s="9">
        <v>1444</v>
      </c>
      <c r="C170" s="6" t="s">
        <v>1826</v>
      </c>
      <c r="D170" s="106"/>
      <c r="E170" s="107"/>
      <c r="F170" s="108"/>
      <c r="G170" s="39"/>
      <c r="H170" s="1"/>
      <c r="I170" s="1"/>
      <c r="J170" s="38"/>
      <c r="K170" s="59"/>
      <c r="L170" s="119"/>
      <c r="M170" s="119"/>
      <c r="N170" s="119"/>
      <c r="O170" s="119"/>
      <c r="P170" s="1"/>
      <c r="Q170" s="179"/>
      <c r="R170" s="179"/>
      <c r="S170" s="119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202" t="s">
        <v>1387</v>
      </c>
      <c r="AH170" s="140" t="s">
        <v>1220</v>
      </c>
      <c r="AI170" s="44" t="s">
        <v>1217</v>
      </c>
      <c r="AJ170" s="135">
        <v>0.7</v>
      </c>
      <c r="AK170" s="135"/>
      <c r="AL170" s="135"/>
      <c r="AM170" s="137"/>
      <c r="AN170" s="81">
        <f>ROUND(ROUND(Q164*AD170,0)*AJ170,0)</f>
        <v>396</v>
      </c>
      <c r="AO170" s="10"/>
    </row>
    <row r="171" spans="1:41" ht="14.1" x14ac:dyDescent="0.3">
      <c r="A171" s="7">
        <v>71</v>
      </c>
      <c r="B171" s="9">
        <v>2535</v>
      </c>
      <c r="C171" s="6" t="s">
        <v>1825</v>
      </c>
      <c r="D171" s="106"/>
      <c r="E171" s="107"/>
      <c r="F171" s="108"/>
      <c r="G171" s="39"/>
      <c r="H171" s="1"/>
      <c r="I171" s="1"/>
      <c r="J171" s="38"/>
      <c r="K171" s="39"/>
      <c r="L171" s="1"/>
      <c r="M171" s="1"/>
      <c r="N171" s="1"/>
      <c r="O171" s="1"/>
      <c r="P171" s="1"/>
      <c r="Q171" s="171"/>
      <c r="R171" s="171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203"/>
      <c r="AH171" s="40" t="s">
        <v>1219</v>
      </c>
      <c r="AI171" s="46" t="s">
        <v>1217</v>
      </c>
      <c r="AJ171" s="128">
        <v>0.5</v>
      </c>
      <c r="AK171" s="135"/>
      <c r="AL171" s="135"/>
      <c r="AM171" s="137"/>
      <c r="AN171" s="81">
        <f>ROUND(ROUND(Q164*AD170,0)*AJ171,0)</f>
        <v>283</v>
      </c>
      <c r="AO171" s="10"/>
    </row>
    <row r="172" spans="1:41" ht="14.1" x14ac:dyDescent="0.3">
      <c r="A172" s="7">
        <v>71</v>
      </c>
      <c r="B172" s="9">
        <v>2536</v>
      </c>
      <c r="C172" s="6" t="s">
        <v>1824</v>
      </c>
      <c r="D172" s="106"/>
      <c r="E172" s="107"/>
      <c r="F172" s="108"/>
      <c r="G172" s="39"/>
      <c r="H172" s="1"/>
      <c r="I172" s="1"/>
      <c r="J172" s="38"/>
      <c r="K172" s="39"/>
      <c r="L172" s="1"/>
      <c r="M172" s="1"/>
      <c r="N172" s="1"/>
      <c r="O172" s="1"/>
      <c r="P172" s="1"/>
      <c r="Q172" s="171"/>
      <c r="R172" s="171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140"/>
      <c r="AH172" s="55"/>
      <c r="AI172" s="44"/>
      <c r="AJ172" s="135"/>
      <c r="AK172" s="204" t="s">
        <v>1218</v>
      </c>
      <c r="AL172" s="44">
        <v>5</v>
      </c>
      <c r="AM172" s="161" t="s">
        <v>1385</v>
      </c>
      <c r="AN172" s="81">
        <f>ROUND(Q164*AD170,0)-AL172</f>
        <v>560</v>
      </c>
      <c r="AO172" s="10"/>
    </row>
    <row r="173" spans="1:41" ht="22.5" customHeight="1" x14ac:dyDescent="0.3">
      <c r="A173" s="7">
        <v>71</v>
      </c>
      <c r="B173" s="9">
        <v>2537</v>
      </c>
      <c r="C173" s="6" t="s">
        <v>1823</v>
      </c>
      <c r="D173" s="106"/>
      <c r="E173" s="107"/>
      <c r="F173" s="108"/>
      <c r="G173" s="39"/>
      <c r="H173" s="1"/>
      <c r="I173" s="1"/>
      <c r="J173" s="38"/>
      <c r="K173" s="39"/>
      <c r="L173" s="1"/>
      <c r="M173" s="1"/>
      <c r="N173" s="1"/>
      <c r="O173" s="1"/>
      <c r="P173" s="1"/>
      <c r="Q173" s="171"/>
      <c r="R173" s="171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202" t="s">
        <v>1387</v>
      </c>
      <c r="AH173" s="140" t="s">
        <v>1220</v>
      </c>
      <c r="AI173" s="44" t="s">
        <v>1217</v>
      </c>
      <c r="AJ173" s="135">
        <v>0.7</v>
      </c>
      <c r="AK173" s="205"/>
      <c r="AL173" s="134"/>
      <c r="AM173" s="138"/>
      <c r="AN173" s="81">
        <f>ROUND(ROUND(Q164*AD170,0)*AJ173,0)-AL172</f>
        <v>391</v>
      </c>
      <c r="AO173" s="10"/>
    </row>
    <row r="174" spans="1:41" ht="14.1" x14ac:dyDescent="0.3">
      <c r="A174" s="7">
        <v>71</v>
      </c>
      <c r="B174" s="9">
        <v>2538</v>
      </c>
      <c r="C174" s="6" t="s">
        <v>1822</v>
      </c>
      <c r="D174" s="106"/>
      <c r="E174" s="107"/>
      <c r="F174" s="108"/>
      <c r="G174" s="39"/>
      <c r="H174" s="1"/>
      <c r="I174" s="1"/>
      <c r="J174" s="38"/>
      <c r="K174" s="39"/>
      <c r="L174" s="1"/>
      <c r="M174" s="1"/>
      <c r="N174" s="1"/>
      <c r="O174" s="1"/>
      <c r="P174" s="1"/>
      <c r="Q174" s="171"/>
      <c r="R174" s="171"/>
      <c r="S174" s="1"/>
      <c r="T174" s="38"/>
      <c r="U174" s="39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71"/>
      <c r="AG174" s="203"/>
      <c r="AH174" s="40" t="s">
        <v>1219</v>
      </c>
      <c r="AI174" s="46" t="s">
        <v>1217</v>
      </c>
      <c r="AJ174" s="128">
        <v>0.5</v>
      </c>
      <c r="AK174" s="206"/>
      <c r="AL174" s="127"/>
      <c r="AM174" s="136"/>
      <c r="AN174" s="81">
        <f>ROUND(ROUND(Q164*AD170,0)*AJ174,0)-AL172</f>
        <v>278</v>
      </c>
      <c r="AO174" s="10"/>
    </row>
    <row r="175" spans="1:41" ht="14.1" x14ac:dyDescent="0.3">
      <c r="A175" s="7">
        <v>71</v>
      </c>
      <c r="B175" s="9">
        <v>1445</v>
      </c>
      <c r="C175" s="6" t="s">
        <v>1821</v>
      </c>
      <c r="D175" s="106"/>
      <c r="E175" s="107"/>
      <c r="F175" s="108"/>
      <c r="G175" s="39"/>
      <c r="H175" s="1"/>
      <c r="I175" s="1"/>
      <c r="J175" s="58"/>
      <c r="K175" s="42" t="s">
        <v>1245</v>
      </c>
      <c r="L175" s="54"/>
      <c r="M175" s="54"/>
      <c r="N175" s="54"/>
      <c r="O175" s="54"/>
      <c r="P175" s="54"/>
      <c r="Q175" s="178"/>
      <c r="R175" s="178"/>
      <c r="S175" s="30"/>
      <c r="T175" s="43"/>
      <c r="U175" s="4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64"/>
      <c r="AG175" s="172"/>
      <c r="AH175" s="45"/>
      <c r="AI175" s="54"/>
      <c r="AJ175" s="174"/>
      <c r="AK175" s="174"/>
      <c r="AL175" s="174"/>
      <c r="AM175" s="173"/>
      <c r="AN175" s="81">
        <f>ROUND(Q176,0)</f>
        <v>1150</v>
      </c>
      <c r="AO175" s="10"/>
    </row>
    <row r="176" spans="1:41" ht="14.1" x14ac:dyDescent="0.3">
      <c r="A176" s="7">
        <v>71</v>
      </c>
      <c r="B176" s="9">
        <v>1446</v>
      </c>
      <c r="C176" s="6" t="s">
        <v>1820</v>
      </c>
      <c r="D176" s="106"/>
      <c r="E176" s="107"/>
      <c r="F176" s="108"/>
      <c r="G176" s="39"/>
      <c r="H176" s="1"/>
      <c r="I176" s="1"/>
      <c r="J176" s="58"/>
      <c r="K176" s="59"/>
      <c r="L176" s="119"/>
      <c r="M176" s="119"/>
      <c r="N176" s="119"/>
      <c r="O176" s="119"/>
      <c r="P176" s="119"/>
      <c r="Q176" s="201">
        <v>1150</v>
      </c>
      <c r="R176" s="201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202" t="s">
        <v>1387</v>
      </c>
      <c r="AH176" s="140" t="s">
        <v>1220</v>
      </c>
      <c r="AI176" s="44" t="s">
        <v>1217</v>
      </c>
      <c r="AJ176" s="135">
        <v>0.7</v>
      </c>
      <c r="AK176" s="135"/>
      <c r="AL176" s="135"/>
      <c r="AM176" s="137"/>
      <c r="AN176" s="81">
        <f>ROUND(Q176*AJ176,0)</f>
        <v>805</v>
      </c>
      <c r="AO176" s="10"/>
    </row>
    <row r="177" spans="1:41" ht="14.1" x14ac:dyDescent="0.3">
      <c r="A177" s="7">
        <v>71</v>
      </c>
      <c r="B177" s="9">
        <v>2541</v>
      </c>
      <c r="C177" s="6" t="s">
        <v>1819</v>
      </c>
      <c r="D177" s="106"/>
      <c r="E177" s="107"/>
      <c r="F177" s="108"/>
      <c r="G177" s="39"/>
      <c r="H177" s="1"/>
      <c r="I177" s="1"/>
      <c r="J177" s="38"/>
      <c r="K177" s="39"/>
      <c r="L177" s="1"/>
      <c r="M177" s="1"/>
      <c r="N177" s="1"/>
      <c r="O177" s="1"/>
      <c r="P177" s="1"/>
      <c r="Q177" s="171"/>
      <c r="R177" s="171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203"/>
      <c r="AH177" s="40" t="s">
        <v>1219</v>
      </c>
      <c r="AI177" s="46" t="s">
        <v>1217</v>
      </c>
      <c r="AJ177" s="128">
        <v>0.5</v>
      </c>
      <c r="AK177" s="135"/>
      <c r="AL177" s="135"/>
      <c r="AM177" s="137"/>
      <c r="AN177" s="81">
        <f>ROUND(Q176*AJ177,0)</f>
        <v>575</v>
      </c>
      <c r="AO177" s="10"/>
    </row>
    <row r="178" spans="1:41" ht="14.1" x14ac:dyDescent="0.3">
      <c r="A178" s="7">
        <v>71</v>
      </c>
      <c r="B178" s="9">
        <v>2542</v>
      </c>
      <c r="C178" s="6" t="s">
        <v>1818</v>
      </c>
      <c r="D178" s="106"/>
      <c r="E178" s="107"/>
      <c r="F178" s="108"/>
      <c r="G178" s="39"/>
      <c r="H178" s="1"/>
      <c r="I178" s="1"/>
      <c r="J178" s="38"/>
      <c r="K178" s="39"/>
      <c r="L178" s="1"/>
      <c r="M178" s="1"/>
      <c r="N178" s="1"/>
      <c r="O178" s="1"/>
      <c r="P178" s="1"/>
      <c r="Q178" s="171"/>
      <c r="R178" s="171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140"/>
      <c r="AH178" s="55"/>
      <c r="AI178" s="44"/>
      <c r="AJ178" s="135"/>
      <c r="AK178" s="204" t="s">
        <v>1218</v>
      </c>
      <c r="AL178" s="44">
        <v>5</v>
      </c>
      <c r="AM178" s="161" t="s">
        <v>1385</v>
      </c>
      <c r="AN178" s="81">
        <f>ROUND(Q176,0)-AL178</f>
        <v>1145</v>
      </c>
      <c r="AO178" s="10"/>
    </row>
    <row r="179" spans="1:41" ht="14.1" x14ac:dyDescent="0.3">
      <c r="A179" s="7">
        <v>71</v>
      </c>
      <c r="B179" s="9">
        <v>2543</v>
      </c>
      <c r="C179" s="6" t="s">
        <v>1817</v>
      </c>
      <c r="D179" s="106"/>
      <c r="E179" s="107"/>
      <c r="F179" s="108"/>
      <c r="G179" s="39"/>
      <c r="H179" s="1"/>
      <c r="I179" s="1"/>
      <c r="J179" s="38"/>
      <c r="K179" s="39"/>
      <c r="L179" s="1"/>
      <c r="M179" s="1"/>
      <c r="N179" s="1"/>
      <c r="O179" s="1"/>
      <c r="P179" s="1"/>
      <c r="Q179" s="171"/>
      <c r="R179" s="171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202" t="s">
        <v>1387</v>
      </c>
      <c r="AH179" s="140" t="s">
        <v>1220</v>
      </c>
      <c r="AI179" s="44" t="s">
        <v>1217</v>
      </c>
      <c r="AJ179" s="135">
        <v>0.7</v>
      </c>
      <c r="AK179" s="205"/>
      <c r="AL179" s="134"/>
      <c r="AM179" s="138"/>
      <c r="AN179" s="81">
        <f>ROUND(Q176*AJ179,0)-AL178</f>
        <v>800</v>
      </c>
      <c r="AO179" s="10"/>
    </row>
    <row r="180" spans="1:41" ht="14.1" x14ac:dyDescent="0.3">
      <c r="A180" s="7">
        <v>71</v>
      </c>
      <c r="B180" s="9">
        <v>2544</v>
      </c>
      <c r="C180" s="6" t="s">
        <v>1816</v>
      </c>
      <c r="D180" s="106"/>
      <c r="E180" s="107"/>
      <c r="F180" s="108"/>
      <c r="G180" s="39"/>
      <c r="H180" s="1"/>
      <c r="I180" s="1"/>
      <c r="J180" s="38"/>
      <c r="K180" s="39"/>
      <c r="L180" s="1"/>
      <c r="M180" s="1"/>
      <c r="N180" s="1"/>
      <c r="O180" s="1"/>
      <c r="P180" s="1"/>
      <c r="Q180" s="171"/>
      <c r="R180" s="171"/>
      <c r="S180" s="1"/>
      <c r="T180" s="38"/>
      <c r="U180" s="37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139"/>
      <c r="AG180" s="203"/>
      <c r="AH180" s="40" t="s">
        <v>1219</v>
      </c>
      <c r="AI180" s="46" t="s">
        <v>1217</v>
      </c>
      <c r="AJ180" s="128">
        <v>0.5</v>
      </c>
      <c r="AK180" s="206"/>
      <c r="AL180" s="127"/>
      <c r="AM180" s="136"/>
      <c r="AN180" s="81">
        <f>ROUND(Q176*AJ180,0)-AL178</f>
        <v>570</v>
      </c>
      <c r="AO180" s="10"/>
    </row>
    <row r="181" spans="1:41" ht="14.1" x14ac:dyDescent="0.3">
      <c r="A181" s="7">
        <v>71</v>
      </c>
      <c r="B181" s="9">
        <v>1447</v>
      </c>
      <c r="C181" s="6" t="s">
        <v>1815</v>
      </c>
      <c r="D181" s="106"/>
      <c r="E181" s="107"/>
      <c r="F181" s="108"/>
      <c r="G181" s="39"/>
      <c r="H181" s="1"/>
      <c r="I181" s="1"/>
      <c r="J181" s="58"/>
      <c r="K181" s="59"/>
      <c r="L181" s="119"/>
      <c r="M181" s="119"/>
      <c r="N181" s="119"/>
      <c r="O181" s="119"/>
      <c r="P181" s="119"/>
      <c r="Q181" s="171"/>
      <c r="R181" s="171"/>
      <c r="S181" s="1"/>
      <c r="T181" s="38"/>
      <c r="U181" s="61" t="s">
        <v>1393</v>
      </c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71"/>
      <c r="AG181" s="140"/>
      <c r="AH181" s="55"/>
      <c r="AI181" s="44"/>
      <c r="AJ181" s="135"/>
      <c r="AK181" s="135"/>
      <c r="AL181" s="135"/>
      <c r="AM181" s="137"/>
      <c r="AN181" s="81">
        <f>ROUND(Q176*AD182,0)</f>
        <v>1110</v>
      </c>
      <c r="AO181" s="10"/>
    </row>
    <row r="182" spans="1:41" ht="14.1" x14ac:dyDescent="0.3">
      <c r="A182" s="7">
        <v>71</v>
      </c>
      <c r="B182" s="9">
        <v>1448</v>
      </c>
      <c r="C182" s="6" t="s">
        <v>1814</v>
      </c>
      <c r="D182" s="106"/>
      <c r="E182" s="107"/>
      <c r="F182" s="108"/>
      <c r="G182" s="39"/>
      <c r="H182" s="1"/>
      <c r="I182" s="1"/>
      <c r="J182" s="58"/>
      <c r="K182" s="59"/>
      <c r="L182" s="119"/>
      <c r="M182" s="119"/>
      <c r="N182" s="119"/>
      <c r="O182" s="119"/>
      <c r="P182" s="119"/>
      <c r="Q182" s="171"/>
      <c r="R182" s="171"/>
      <c r="S182" s="1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202" t="s">
        <v>1387</v>
      </c>
      <c r="AH182" s="140" t="s">
        <v>1220</v>
      </c>
      <c r="AI182" s="44" t="s">
        <v>1217</v>
      </c>
      <c r="AJ182" s="135">
        <v>0.7</v>
      </c>
      <c r="AK182" s="135"/>
      <c r="AL182" s="135"/>
      <c r="AM182" s="137"/>
      <c r="AN182" s="81">
        <f>ROUND(ROUND(Q176*AD182,0)*AJ182,0)</f>
        <v>777</v>
      </c>
      <c r="AO182" s="10"/>
    </row>
    <row r="183" spans="1:41" ht="14.1" x14ac:dyDescent="0.3">
      <c r="A183" s="7">
        <v>71</v>
      </c>
      <c r="B183" s="9">
        <v>2545</v>
      </c>
      <c r="C183" s="6" t="s">
        <v>1813</v>
      </c>
      <c r="D183" s="106"/>
      <c r="E183" s="107"/>
      <c r="F183" s="108"/>
      <c r="G183" s="39"/>
      <c r="H183" s="1"/>
      <c r="I183" s="1"/>
      <c r="J183" s="38"/>
      <c r="K183" s="39"/>
      <c r="L183" s="1"/>
      <c r="M183" s="1"/>
      <c r="N183" s="1"/>
      <c r="O183" s="1"/>
      <c r="P183" s="1"/>
      <c r="Q183" s="171"/>
      <c r="R183" s="171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203"/>
      <c r="AH183" s="40" t="s">
        <v>1219</v>
      </c>
      <c r="AI183" s="46" t="s">
        <v>1217</v>
      </c>
      <c r="AJ183" s="128">
        <v>0.5</v>
      </c>
      <c r="AK183" s="135"/>
      <c r="AL183" s="135"/>
      <c r="AM183" s="137"/>
      <c r="AN183" s="81">
        <f>ROUND(ROUND(Q176*AD182,0)*AJ183,0)</f>
        <v>555</v>
      </c>
      <c r="AO183" s="10"/>
    </row>
    <row r="184" spans="1:41" ht="14.1" x14ac:dyDescent="0.3">
      <c r="A184" s="7">
        <v>71</v>
      </c>
      <c r="B184" s="9">
        <v>2546</v>
      </c>
      <c r="C184" s="6" t="s">
        <v>1812</v>
      </c>
      <c r="D184" s="106"/>
      <c r="E184" s="107"/>
      <c r="F184" s="108"/>
      <c r="G184" s="39"/>
      <c r="H184" s="1"/>
      <c r="I184" s="1"/>
      <c r="J184" s="38"/>
      <c r="K184" s="39"/>
      <c r="L184" s="1"/>
      <c r="M184" s="1"/>
      <c r="N184" s="1"/>
      <c r="O184" s="1"/>
      <c r="P184" s="1"/>
      <c r="Q184" s="171"/>
      <c r="R184" s="171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140"/>
      <c r="AH184" s="55"/>
      <c r="AI184" s="44"/>
      <c r="AJ184" s="135"/>
      <c r="AK184" s="204" t="s">
        <v>1218</v>
      </c>
      <c r="AL184" s="44">
        <v>5</v>
      </c>
      <c r="AM184" s="161" t="s">
        <v>1385</v>
      </c>
      <c r="AN184" s="81">
        <f>ROUND(Q176*AD182,0)-AL184</f>
        <v>1105</v>
      </c>
      <c r="AO184" s="10"/>
    </row>
    <row r="185" spans="1:41" ht="14.1" x14ac:dyDescent="0.3">
      <c r="A185" s="7">
        <v>71</v>
      </c>
      <c r="B185" s="9">
        <v>2547</v>
      </c>
      <c r="C185" s="6" t="s">
        <v>1811</v>
      </c>
      <c r="D185" s="106"/>
      <c r="E185" s="107"/>
      <c r="F185" s="108"/>
      <c r="G185" s="39"/>
      <c r="H185" s="1"/>
      <c r="I185" s="1"/>
      <c r="J185" s="38"/>
      <c r="K185" s="39"/>
      <c r="L185" s="1"/>
      <c r="M185" s="1"/>
      <c r="N185" s="1"/>
      <c r="O185" s="1"/>
      <c r="P185" s="1"/>
      <c r="Q185" s="171"/>
      <c r="R185" s="171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202" t="s">
        <v>1387</v>
      </c>
      <c r="AH185" s="140" t="s">
        <v>1220</v>
      </c>
      <c r="AI185" s="44" t="s">
        <v>1217</v>
      </c>
      <c r="AJ185" s="135">
        <v>0.7</v>
      </c>
      <c r="AK185" s="205"/>
      <c r="AL185" s="134"/>
      <c r="AM185" s="138"/>
      <c r="AN185" s="81">
        <f>ROUND(ROUND(Q176*AD182,0)*AJ185,0)-AL184</f>
        <v>772</v>
      </c>
      <c r="AO185" s="10"/>
    </row>
    <row r="186" spans="1:41" ht="14.1" x14ac:dyDescent="0.3">
      <c r="A186" s="7">
        <v>71</v>
      </c>
      <c r="B186" s="9">
        <v>2548</v>
      </c>
      <c r="C186" s="6" t="s">
        <v>1810</v>
      </c>
      <c r="D186" s="106"/>
      <c r="E186" s="107"/>
      <c r="F186" s="108"/>
      <c r="G186" s="39"/>
      <c r="H186" s="1"/>
      <c r="I186" s="1"/>
      <c r="J186" s="38"/>
      <c r="K186" s="37"/>
      <c r="L186" s="4"/>
      <c r="M186" s="4"/>
      <c r="N186" s="4"/>
      <c r="O186" s="4"/>
      <c r="P186" s="4"/>
      <c r="Q186" s="170"/>
      <c r="R186" s="170"/>
      <c r="S186" s="4"/>
      <c r="T186" s="17"/>
      <c r="U186" s="3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139"/>
      <c r="AG186" s="203"/>
      <c r="AH186" s="40" t="s">
        <v>1219</v>
      </c>
      <c r="AI186" s="46" t="s">
        <v>1217</v>
      </c>
      <c r="AJ186" s="128">
        <v>0.5</v>
      </c>
      <c r="AK186" s="206"/>
      <c r="AL186" s="127"/>
      <c r="AM186" s="136"/>
      <c r="AN186" s="81">
        <f>ROUND(ROUND(Q176*AD182,0)*AJ186,0)-AL184</f>
        <v>550</v>
      </c>
      <c r="AO186" s="10"/>
    </row>
    <row r="187" spans="1:41" ht="14.1" x14ac:dyDescent="0.3">
      <c r="A187" s="7">
        <v>71</v>
      </c>
      <c r="B187" s="9">
        <v>1449</v>
      </c>
      <c r="C187" s="6" t="s">
        <v>1809</v>
      </c>
      <c r="D187" s="106"/>
      <c r="E187" s="107"/>
      <c r="F187" s="108"/>
      <c r="G187" s="39"/>
      <c r="H187" s="1"/>
      <c r="I187" s="1"/>
      <c r="J187" s="58"/>
      <c r="K187" s="1" t="s">
        <v>1244</v>
      </c>
      <c r="L187" s="119"/>
      <c r="M187" s="119"/>
      <c r="N187" s="119"/>
      <c r="O187" s="119"/>
      <c r="P187" s="119"/>
      <c r="Q187" s="171"/>
      <c r="R187" s="171"/>
      <c r="S187" s="1"/>
      <c r="T187" s="1"/>
      <c r="U187" s="39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62"/>
      <c r="AG187" s="172"/>
      <c r="AH187" s="45"/>
      <c r="AI187" s="54"/>
      <c r="AJ187" s="174"/>
      <c r="AK187" s="174"/>
      <c r="AL187" s="174"/>
      <c r="AM187" s="173"/>
      <c r="AN187" s="81">
        <f>ROUND(Q188,0)</f>
        <v>761</v>
      </c>
      <c r="AO187" s="10"/>
    </row>
    <row r="188" spans="1:41" ht="14.1" x14ac:dyDescent="0.3">
      <c r="A188" s="7">
        <v>71</v>
      </c>
      <c r="B188" s="9">
        <v>1450</v>
      </c>
      <c r="C188" s="6" t="s">
        <v>1808</v>
      </c>
      <c r="D188" s="106"/>
      <c r="E188" s="107"/>
      <c r="F188" s="108"/>
      <c r="G188" s="39"/>
      <c r="H188" s="1"/>
      <c r="I188" s="1"/>
      <c r="J188" s="58"/>
      <c r="K188" s="119"/>
      <c r="L188" s="119"/>
      <c r="M188" s="119"/>
      <c r="N188" s="119"/>
      <c r="O188" s="119"/>
      <c r="P188" s="119"/>
      <c r="Q188" s="201">
        <v>761</v>
      </c>
      <c r="R188" s="201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202" t="s">
        <v>1387</v>
      </c>
      <c r="AH188" s="140" t="s">
        <v>1220</v>
      </c>
      <c r="AI188" s="44" t="s">
        <v>1217</v>
      </c>
      <c r="AJ188" s="135">
        <v>0.7</v>
      </c>
      <c r="AK188" s="135"/>
      <c r="AL188" s="135"/>
      <c r="AM188" s="137"/>
      <c r="AN188" s="81">
        <f>ROUND(Q188*AJ188,0)</f>
        <v>533</v>
      </c>
      <c r="AO188" s="10"/>
    </row>
    <row r="189" spans="1:41" ht="14.1" x14ac:dyDescent="0.3">
      <c r="A189" s="7">
        <v>71</v>
      </c>
      <c r="B189" s="9">
        <v>2551</v>
      </c>
      <c r="C189" s="6" t="s">
        <v>1807</v>
      </c>
      <c r="D189" s="106"/>
      <c r="E189" s="107"/>
      <c r="F189" s="108"/>
      <c r="G189" s="39"/>
      <c r="H189" s="1"/>
      <c r="I189" s="1"/>
      <c r="J189" s="38"/>
      <c r="K189" s="39"/>
      <c r="L189" s="1"/>
      <c r="M189" s="1"/>
      <c r="N189" s="1"/>
      <c r="O189" s="1"/>
      <c r="P189" s="1"/>
      <c r="Q189" s="171"/>
      <c r="R189" s="171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203"/>
      <c r="AH189" s="40" t="s">
        <v>1219</v>
      </c>
      <c r="AI189" s="46" t="s">
        <v>1217</v>
      </c>
      <c r="AJ189" s="128">
        <v>0.5</v>
      </c>
      <c r="AK189" s="135"/>
      <c r="AL189" s="135"/>
      <c r="AM189" s="137"/>
      <c r="AN189" s="81">
        <f>ROUND(Q188*AJ189,0)</f>
        <v>381</v>
      </c>
      <c r="AO189" s="10"/>
    </row>
    <row r="190" spans="1:41" ht="14.1" x14ac:dyDescent="0.3">
      <c r="A190" s="7">
        <v>71</v>
      </c>
      <c r="B190" s="9">
        <v>2552</v>
      </c>
      <c r="C190" s="6" t="s">
        <v>1806</v>
      </c>
      <c r="D190" s="106"/>
      <c r="E190" s="107"/>
      <c r="F190" s="108"/>
      <c r="G190" s="39"/>
      <c r="H190" s="1"/>
      <c r="I190" s="1"/>
      <c r="J190" s="38"/>
      <c r="K190" s="39"/>
      <c r="L190" s="1"/>
      <c r="M190" s="1"/>
      <c r="N190" s="1"/>
      <c r="O190" s="1"/>
      <c r="P190" s="1"/>
      <c r="Q190" s="171"/>
      <c r="R190" s="171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140"/>
      <c r="AH190" s="55"/>
      <c r="AI190" s="44"/>
      <c r="AJ190" s="135"/>
      <c r="AK190" s="204" t="s">
        <v>1218</v>
      </c>
      <c r="AL190" s="44">
        <v>5</v>
      </c>
      <c r="AM190" s="161" t="s">
        <v>1385</v>
      </c>
      <c r="AN190" s="81">
        <f>ROUND(Q188,0)-AL190</f>
        <v>756</v>
      </c>
      <c r="AO190" s="10"/>
    </row>
    <row r="191" spans="1:41" ht="14.1" x14ac:dyDescent="0.3">
      <c r="A191" s="7">
        <v>71</v>
      </c>
      <c r="B191" s="9">
        <v>2553</v>
      </c>
      <c r="C191" s="6" t="s">
        <v>1805</v>
      </c>
      <c r="D191" s="106"/>
      <c r="E191" s="107"/>
      <c r="F191" s="108"/>
      <c r="G191" s="39"/>
      <c r="H191" s="1"/>
      <c r="I191" s="1"/>
      <c r="J191" s="38"/>
      <c r="K191" s="39"/>
      <c r="L191" s="1"/>
      <c r="M191" s="1"/>
      <c r="N191" s="1"/>
      <c r="O191" s="1"/>
      <c r="P191" s="1"/>
      <c r="Q191" s="171"/>
      <c r="R191" s="171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202" t="s">
        <v>1387</v>
      </c>
      <c r="AH191" s="140" t="s">
        <v>1220</v>
      </c>
      <c r="AI191" s="44" t="s">
        <v>1217</v>
      </c>
      <c r="AJ191" s="135">
        <v>0.7</v>
      </c>
      <c r="AK191" s="205"/>
      <c r="AL191" s="134"/>
      <c r="AM191" s="138"/>
      <c r="AN191" s="81">
        <f>ROUND(Q188*AJ191,0)-AL190</f>
        <v>528</v>
      </c>
      <c r="AO191" s="10"/>
    </row>
    <row r="192" spans="1:41" ht="14.1" x14ac:dyDescent="0.3">
      <c r="A192" s="7">
        <v>71</v>
      </c>
      <c r="B192" s="9">
        <v>2554</v>
      </c>
      <c r="C192" s="6" t="s">
        <v>1804</v>
      </c>
      <c r="D192" s="106"/>
      <c r="E192" s="107"/>
      <c r="F192" s="108"/>
      <c r="G192" s="39"/>
      <c r="H192" s="1"/>
      <c r="I192" s="1"/>
      <c r="J192" s="38"/>
      <c r="K192" s="39"/>
      <c r="L192" s="1"/>
      <c r="M192" s="1"/>
      <c r="N192" s="1"/>
      <c r="O192" s="1"/>
      <c r="P192" s="1"/>
      <c r="Q192" s="171"/>
      <c r="R192" s="171"/>
      <c r="S192" s="1"/>
      <c r="T192" s="38"/>
      <c r="U192" s="39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71"/>
      <c r="AG192" s="203"/>
      <c r="AH192" s="40" t="s">
        <v>1219</v>
      </c>
      <c r="AI192" s="46" t="s">
        <v>1217</v>
      </c>
      <c r="AJ192" s="128">
        <v>0.5</v>
      </c>
      <c r="AK192" s="206"/>
      <c r="AL192" s="127"/>
      <c r="AM192" s="136"/>
      <c r="AN192" s="81">
        <f>ROUND(Q188*AJ192,0)-AL190</f>
        <v>376</v>
      </c>
      <c r="AO192" s="10"/>
    </row>
    <row r="193" spans="1:41" ht="14.1" x14ac:dyDescent="0.3">
      <c r="A193" s="7">
        <v>71</v>
      </c>
      <c r="B193" s="9">
        <v>1451</v>
      </c>
      <c r="C193" s="6" t="s">
        <v>1803</v>
      </c>
      <c r="D193" s="106"/>
      <c r="E193" s="107"/>
      <c r="F193" s="108"/>
      <c r="G193" s="39"/>
      <c r="H193" s="1"/>
      <c r="I193" s="1"/>
      <c r="J193" s="58"/>
      <c r="K193" s="59"/>
      <c r="L193" s="119"/>
      <c r="M193" s="119"/>
      <c r="N193" s="119"/>
      <c r="O193" s="119"/>
      <c r="P193" s="119"/>
      <c r="Q193" s="171"/>
      <c r="R193" s="171"/>
      <c r="S193" s="1"/>
      <c r="T193" s="38"/>
      <c r="U193" s="140" t="s">
        <v>1393</v>
      </c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141"/>
      <c r="AG193" s="140"/>
      <c r="AH193" s="55"/>
      <c r="AI193" s="44"/>
      <c r="AJ193" s="135"/>
      <c r="AK193" s="135"/>
      <c r="AL193" s="135"/>
      <c r="AM193" s="137"/>
      <c r="AN193" s="81">
        <f>ROUND(Q188*AD194,0)</f>
        <v>734</v>
      </c>
      <c r="AO193" s="10"/>
    </row>
    <row r="194" spans="1:41" ht="14.1" x14ac:dyDescent="0.3">
      <c r="A194" s="7">
        <v>71</v>
      </c>
      <c r="B194" s="9">
        <v>1452</v>
      </c>
      <c r="C194" s="6" t="s">
        <v>1802</v>
      </c>
      <c r="D194" s="106"/>
      <c r="E194" s="107"/>
      <c r="F194" s="108"/>
      <c r="G194" s="39"/>
      <c r="H194" s="1"/>
      <c r="I194" s="1"/>
      <c r="J194" s="58"/>
      <c r="K194" s="59"/>
      <c r="L194" s="119"/>
      <c r="M194" s="119"/>
      <c r="N194" s="119"/>
      <c r="O194" s="119"/>
      <c r="P194" s="119"/>
      <c r="Q194" s="171"/>
      <c r="R194" s="171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1217</v>
      </c>
      <c r="AD194" s="207">
        <v>0.96499999999999997</v>
      </c>
      <c r="AE194" s="207"/>
      <c r="AF194" s="71"/>
      <c r="AG194" s="202" t="s">
        <v>1387</v>
      </c>
      <c r="AH194" s="140" t="s">
        <v>1220</v>
      </c>
      <c r="AI194" s="44" t="s">
        <v>1217</v>
      </c>
      <c r="AJ194" s="135">
        <v>0.7</v>
      </c>
      <c r="AK194" s="135"/>
      <c r="AL194" s="135"/>
      <c r="AM194" s="137"/>
      <c r="AN194" s="81">
        <f>ROUND(ROUND(Q188*AD194,0)*AJ194,0)</f>
        <v>514</v>
      </c>
      <c r="AO194" s="10"/>
    </row>
    <row r="195" spans="1:41" ht="14.1" x14ac:dyDescent="0.3">
      <c r="A195" s="7">
        <v>71</v>
      </c>
      <c r="B195" s="9">
        <v>2555</v>
      </c>
      <c r="C195" s="6" t="s">
        <v>1801</v>
      </c>
      <c r="D195" s="106"/>
      <c r="E195" s="107"/>
      <c r="F195" s="108"/>
      <c r="G195" s="39"/>
      <c r="H195" s="1"/>
      <c r="I195" s="1"/>
      <c r="J195" s="38"/>
      <c r="K195" s="39"/>
      <c r="L195" s="1"/>
      <c r="M195" s="1"/>
      <c r="N195" s="1"/>
      <c r="O195" s="1"/>
      <c r="P195" s="1"/>
      <c r="Q195" s="171"/>
      <c r="R195" s="171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203"/>
      <c r="AH195" s="40" t="s">
        <v>1219</v>
      </c>
      <c r="AI195" s="46" t="s">
        <v>1217</v>
      </c>
      <c r="AJ195" s="128">
        <v>0.5</v>
      </c>
      <c r="AK195" s="135"/>
      <c r="AL195" s="135"/>
      <c r="AM195" s="137"/>
      <c r="AN195" s="81">
        <f>ROUND(ROUND(Q188*AD194,0)*AJ195,0)</f>
        <v>367</v>
      </c>
      <c r="AO195" s="10"/>
    </row>
    <row r="196" spans="1:41" ht="14.1" x14ac:dyDescent="0.3">
      <c r="A196" s="7">
        <v>71</v>
      </c>
      <c r="B196" s="9">
        <v>2556</v>
      </c>
      <c r="C196" s="6" t="s">
        <v>1800</v>
      </c>
      <c r="D196" s="106"/>
      <c r="E196" s="107"/>
      <c r="F196" s="108"/>
      <c r="G196" s="39"/>
      <c r="H196" s="1"/>
      <c r="I196" s="1"/>
      <c r="J196" s="38"/>
      <c r="K196" s="39"/>
      <c r="L196" s="1"/>
      <c r="M196" s="1"/>
      <c r="N196" s="1"/>
      <c r="O196" s="1"/>
      <c r="P196" s="1"/>
      <c r="Q196" s="171"/>
      <c r="R196" s="171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140"/>
      <c r="AH196" s="55"/>
      <c r="AI196" s="44"/>
      <c r="AJ196" s="135"/>
      <c r="AK196" s="204" t="s">
        <v>1218</v>
      </c>
      <c r="AL196" s="44">
        <v>5</v>
      </c>
      <c r="AM196" s="161" t="s">
        <v>1385</v>
      </c>
      <c r="AN196" s="81">
        <f>ROUND(Q188*AD194,0)-AL196</f>
        <v>729</v>
      </c>
      <c r="AO196" s="10"/>
    </row>
    <row r="197" spans="1:41" ht="14.1" x14ac:dyDescent="0.3">
      <c r="A197" s="7">
        <v>71</v>
      </c>
      <c r="B197" s="9">
        <v>2557</v>
      </c>
      <c r="C197" s="6" t="s">
        <v>1799</v>
      </c>
      <c r="D197" s="106"/>
      <c r="E197" s="107"/>
      <c r="F197" s="108"/>
      <c r="G197" s="39"/>
      <c r="H197" s="1"/>
      <c r="I197" s="1"/>
      <c r="J197" s="38"/>
      <c r="K197" s="39"/>
      <c r="L197" s="1"/>
      <c r="M197" s="1"/>
      <c r="N197" s="1"/>
      <c r="O197" s="1"/>
      <c r="P197" s="1"/>
      <c r="Q197" s="171"/>
      <c r="R197" s="171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202" t="s">
        <v>1387</v>
      </c>
      <c r="AH197" s="140" t="s">
        <v>1220</v>
      </c>
      <c r="AI197" s="44" t="s">
        <v>1217</v>
      </c>
      <c r="AJ197" s="135">
        <v>0.7</v>
      </c>
      <c r="AK197" s="205"/>
      <c r="AL197" s="134"/>
      <c r="AM197" s="138"/>
      <c r="AN197" s="81">
        <f>ROUND(ROUND(Q188*AD194,0)*AJ197,0)-AL196</f>
        <v>509</v>
      </c>
      <c r="AO197" s="10"/>
    </row>
    <row r="198" spans="1:41" ht="14.1" x14ac:dyDescent="0.3">
      <c r="A198" s="7">
        <v>71</v>
      </c>
      <c r="B198" s="9">
        <v>2558</v>
      </c>
      <c r="C198" s="6" t="s">
        <v>1798</v>
      </c>
      <c r="D198" s="106"/>
      <c r="E198" s="107"/>
      <c r="F198" s="108"/>
      <c r="G198" s="37"/>
      <c r="H198" s="4"/>
      <c r="I198" s="4"/>
      <c r="J198" s="17"/>
      <c r="K198" s="37"/>
      <c r="L198" s="4"/>
      <c r="M198" s="4"/>
      <c r="N198" s="4"/>
      <c r="O198" s="4"/>
      <c r="P198" s="4"/>
      <c r="Q198" s="170"/>
      <c r="R198" s="170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203"/>
      <c r="AH198" s="40" t="s">
        <v>1219</v>
      </c>
      <c r="AI198" s="46" t="s">
        <v>1217</v>
      </c>
      <c r="AJ198" s="128">
        <v>0.5</v>
      </c>
      <c r="AK198" s="206"/>
      <c r="AL198" s="127"/>
      <c r="AM198" s="136"/>
      <c r="AN198" s="81">
        <f>ROUND(ROUND(Q188*AD194,0)*AJ198,0)-AL196</f>
        <v>362</v>
      </c>
      <c r="AO198" s="10"/>
    </row>
    <row r="199" spans="1:41" ht="14.1" x14ac:dyDescent="0.3">
      <c r="A199" s="7">
        <v>71</v>
      </c>
      <c r="B199" s="9">
        <v>1461</v>
      </c>
      <c r="C199" s="6" t="s">
        <v>1797</v>
      </c>
      <c r="D199" s="106"/>
      <c r="E199" s="107"/>
      <c r="F199" s="108"/>
      <c r="G199" s="195" t="s">
        <v>1259</v>
      </c>
      <c r="H199" s="196"/>
      <c r="I199" s="196"/>
      <c r="J199" s="197"/>
      <c r="K199" s="30" t="s">
        <v>1247</v>
      </c>
      <c r="L199" s="30"/>
      <c r="M199" s="30"/>
      <c r="N199" s="30"/>
      <c r="O199" s="30"/>
      <c r="P199" s="30"/>
      <c r="Q199" s="144"/>
      <c r="R199" s="144"/>
      <c r="S199" s="30"/>
      <c r="T199" s="43"/>
      <c r="U199" s="42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64"/>
      <c r="AG199" s="172"/>
      <c r="AH199" s="45"/>
      <c r="AI199" s="54"/>
      <c r="AJ199" s="174"/>
      <c r="AK199" s="174"/>
      <c r="AL199" s="174"/>
      <c r="AM199" s="173"/>
      <c r="AN199" s="81">
        <f>ROUND(Q200,0)</f>
        <v>544</v>
      </c>
      <c r="AO199" s="10"/>
    </row>
    <row r="200" spans="1:41" ht="14.1" x14ac:dyDescent="0.3">
      <c r="A200" s="7">
        <v>71</v>
      </c>
      <c r="B200" s="9">
        <v>1462</v>
      </c>
      <c r="C200" s="6" t="s">
        <v>1796</v>
      </c>
      <c r="D200" s="106"/>
      <c r="E200" s="107"/>
      <c r="F200" s="108"/>
      <c r="G200" s="198"/>
      <c r="H200" s="199"/>
      <c r="I200" s="199"/>
      <c r="J200" s="200"/>
      <c r="K200" s="39" t="s">
        <v>1246</v>
      </c>
      <c r="L200" s="1"/>
      <c r="M200" s="1"/>
      <c r="N200" s="1"/>
      <c r="O200" s="1"/>
      <c r="P200" s="1"/>
      <c r="Q200" s="201">
        <v>544</v>
      </c>
      <c r="R200" s="201"/>
      <c r="S200" s="1" t="s">
        <v>853</v>
      </c>
      <c r="T200" s="38"/>
      <c r="U200" s="39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71"/>
      <c r="AG200" s="202" t="s">
        <v>1387</v>
      </c>
      <c r="AH200" s="140" t="s">
        <v>1220</v>
      </c>
      <c r="AI200" s="44" t="s">
        <v>1217</v>
      </c>
      <c r="AJ200" s="135">
        <v>0.7</v>
      </c>
      <c r="AK200" s="135"/>
      <c r="AL200" s="135"/>
      <c r="AM200" s="137"/>
      <c r="AN200" s="81">
        <f>ROUND(Q200*AJ200,0)</f>
        <v>381</v>
      </c>
      <c r="AO200" s="10"/>
    </row>
    <row r="201" spans="1:41" ht="14.1" x14ac:dyDescent="0.3">
      <c r="A201" s="7">
        <v>71</v>
      </c>
      <c r="B201" s="9">
        <v>2561</v>
      </c>
      <c r="C201" s="6" t="s">
        <v>1795</v>
      </c>
      <c r="D201" s="106"/>
      <c r="E201" s="107"/>
      <c r="F201" s="108"/>
      <c r="G201" s="198"/>
      <c r="H201" s="199"/>
      <c r="I201" s="199"/>
      <c r="J201" s="200"/>
      <c r="K201" s="39"/>
      <c r="L201" s="1"/>
      <c r="M201" s="1"/>
      <c r="N201" s="1"/>
      <c r="O201" s="1"/>
      <c r="P201" s="1"/>
      <c r="Q201" s="171"/>
      <c r="R201" s="171"/>
      <c r="S201" s="1"/>
      <c r="T201" s="38"/>
      <c r="U201" s="39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71"/>
      <c r="AG201" s="203"/>
      <c r="AH201" s="40" t="s">
        <v>1219</v>
      </c>
      <c r="AI201" s="46" t="s">
        <v>1217</v>
      </c>
      <c r="AJ201" s="128">
        <v>0.5</v>
      </c>
      <c r="AK201" s="135"/>
      <c r="AL201" s="135"/>
      <c r="AM201" s="137"/>
      <c r="AN201" s="81">
        <f>ROUND(Q200*AJ201,0)</f>
        <v>272</v>
      </c>
      <c r="AO201" s="10"/>
    </row>
    <row r="202" spans="1:41" ht="14.1" x14ac:dyDescent="0.3">
      <c r="A202" s="7">
        <v>71</v>
      </c>
      <c r="B202" s="9">
        <v>2562</v>
      </c>
      <c r="C202" s="6" t="s">
        <v>1794</v>
      </c>
      <c r="D202" s="106"/>
      <c r="E202" s="107"/>
      <c r="F202" s="108"/>
      <c r="G202" s="198"/>
      <c r="H202" s="199"/>
      <c r="I202" s="199"/>
      <c r="J202" s="200"/>
      <c r="K202" s="39"/>
      <c r="L202" s="1"/>
      <c r="M202" s="1"/>
      <c r="N202" s="1"/>
      <c r="O202" s="1"/>
      <c r="P202" s="1"/>
      <c r="Q202" s="171"/>
      <c r="R202" s="171"/>
      <c r="S202" s="1"/>
      <c r="T202" s="38"/>
      <c r="U202" s="39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71"/>
      <c r="AG202" s="140"/>
      <c r="AH202" s="55"/>
      <c r="AI202" s="44"/>
      <c r="AJ202" s="135"/>
      <c r="AK202" s="204" t="s">
        <v>1218</v>
      </c>
      <c r="AL202" s="44">
        <v>5</v>
      </c>
      <c r="AM202" s="161" t="s">
        <v>1385</v>
      </c>
      <c r="AN202" s="81">
        <f>ROUND(Q200,0)-AL202</f>
        <v>539</v>
      </c>
      <c r="AO202" s="10"/>
    </row>
    <row r="203" spans="1:41" ht="14.1" x14ac:dyDescent="0.3">
      <c r="A203" s="7">
        <v>71</v>
      </c>
      <c r="B203" s="9">
        <v>2563</v>
      </c>
      <c r="C203" s="6" t="s">
        <v>1793</v>
      </c>
      <c r="D203" s="106"/>
      <c r="E203" s="107"/>
      <c r="F203" s="108"/>
      <c r="G203" s="198"/>
      <c r="H203" s="199"/>
      <c r="I203" s="199"/>
      <c r="J203" s="200"/>
      <c r="K203" s="39"/>
      <c r="L203" s="1"/>
      <c r="M203" s="1"/>
      <c r="N203" s="1"/>
      <c r="O203" s="1"/>
      <c r="P203" s="1"/>
      <c r="Q203" s="171"/>
      <c r="R203" s="171"/>
      <c r="S203" s="1"/>
      <c r="T203" s="38"/>
      <c r="U203" s="39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71"/>
      <c r="AG203" s="202" t="s">
        <v>1387</v>
      </c>
      <c r="AH203" s="140" t="s">
        <v>1220</v>
      </c>
      <c r="AI203" s="44" t="s">
        <v>1217</v>
      </c>
      <c r="AJ203" s="135">
        <v>0.7</v>
      </c>
      <c r="AK203" s="205"/>
      <c r="AL203" s="134"/>
      <c r="AM203" s="138"/>
      <c r="AN203" s="81">
        <f>ROUND(Q200*AJ203,0)-AL202</f>
        <v>376</v>
      </c>
      <c r="AO203" s="10"/>
    </row>
    <row r="204" spans="1:41" ht="14.1" x14ac:dyDescent="0.3">
      <c r="A204" s="7">
        <v>71</v>
      </c>
      <c r="B204" s="9">
        <v>2564</v>
      </c>
      <c r="C204" s="6" t="s">
        <v>1792</v>
      </c>
      <c r="D204" s="106"/>
      <c r="E204" s="107"/>
      <c r="F204" s="108"/>
      <c r="G204" s="198"/>
      <c r="H204" s="199"/>
      <c r="I204" s="199"/>
      <c r="J204" s="200"/>
      <c r="K204" s="39"/>
      <c r="L204" s="1"/>
      <c r="M204" s="1"/>
      <c r="N204" s="1"/>
      <c r="O204" s="1"/>
      <c r="P204" s="1"/>
      <c r="Q204" s="171"/>
      <c r="R204" s="171"/>
      <c r="S204" s="1"/>
      <c r="T204" s="38"/>
      <c r="U204" s="39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71"/>
      <c r="AG204" s="203"/>
      <c r="AH204" s="40" t="s">
        <v>1219</v>
      </c>
      <c r="AI204" s="46" t="s">
        <v>1217</v>
      </c>
      <c r="AJ204" s="128">
        <v>0.5</v>
      </c>
      <c r="AK204" s="206"/>
      <c r="AL204" s="127"/>
      <c r="AM204" s="136"/>
      <c r="AN204" s="81">
        <f>ROUND(Q200*AJ204,0)-AL202</f>
        <v>267</v>
      </c>
      <c r="AO204" s="10"/>
    </row>
    <row r="205" spans="1:41" ht="14.1" x14ac:dyDescent="0.3">
      <c r="A205" s="7">
        <v>71</v>
      </c>
      <c r="B205" s="9">
        <v>1463</v>
      </c>
      <c r="C205" s="6" t="s">
        <v>1791</v>
      </c>
      <c r="D205" s="106"/>
      <c r="E205" s="107"/>
      <c r="F205" s="108"/>
      <c r="G205" s="198"/>
      <c r="H205" s="199"/>
      <c r="I205" s="199"/>
      <c r="J205" s="200"/>
      <c r="K205" s="39"/>
      <c r="L205" s="1"/>
      <c r="M205" s="1"/>
      <c r="N205" s="1"/>
      <c r="O205" s="1"/>
      <c r="P205" s="1"/>
      <c r="Q205" s="179"/>
      <c r="R205" s="179"/>
      <c r="S205" s="119"/>
      <c r="T205" s="38"/>
      <c r="U205" s="140" t="s">
        <v>1393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141"/>
      <c r="AG205" s="140"/>
      <c r="AH205" s="55"/>
      <c r="AI205" s="44"/>
      <c r="AJ205" s="135"/>
      <c r="AK205" s="135"/>
      <c r="AL205" s="135"/>
      <c r="AM205" s="137"/>
      <c r="AN205" s="81">
        <f>ROUND(Q200*AD206,0)</f>
        <v>525</v>
      </c>
      <c r="AO205" s="10"/>
    </row>
    <row r="206" spans="1:41" ht="14.1" x14ac:dyDescent="0.3">
      <c r="A206" s="7">
        <v>71</v>
      </c>
      <c r="B206" s="9">
        <v>1464</v>
      </c>
      <c r="C206" s="6" t="s">
        <v>1790</v>
      </c>
      <c r="D206" s="106"/>
      <c r="E206" s="107"/>
      <c r="F206" s="108"/>
      <c r="G206" s="39"/>
      <c r="H206" s="1"/>
      <c r="I206" s="1"/>
      <c r="J206" s="38"/>
      <c r="K206" s="59"/>
      <c r="L206" s="119"/>
      <c r="M206" s="119"/>
      <c r="N206" s="119"/>
      <c r="O206" s="119"/>
      <c r="P206" s="1"/>
      <c r="Q206" s="179"/>
      <c r="R206" s="179"/>
      <c r="S206" s="119"/>
      <c r="T206" s="38"/>
      <c r="U206" s="61" t="s">
        <v>1391</v>
      </c>
      <c r="V206" s="51"/>
      <c r="W206" s="51"/>
      <c r="X206" s="51"/>
      <c r="Y206" s="51"/>
      <c r="Z206" s="51"/>
      <c r="AA206" s="51"/>
      <c r="AB206" s="51"/>
      <c r="AC206" s="122" t="s">
        <v>1217</v>
      </c>
      <c r="AD206" s="207">
        <v>0.96499999999999997</v>
      </c>
      <c r="AE206" s="207"/>
      <c r="AF206" s="71"/>
      <c r="AG206" s="202" t="s">
        <v>1387</v>
      </c>
      <c r="AH206" s="140" t="s">
        <v>1220</v>
      </c>
      <c r="AI206" s="44" t="s">
        <v>1217</v>
      </c>
      <c r="AJ206" s="135">
        <v>0.7</v>
      </c>
      <c r="AK206" s="135"/>
      <c r="AL206" s="135"/>
      <c r="AM206" s="137"/>
      <c r="AN206" s="81">
        <f>ROUND(ROUND(Q200*AD206,0)*AJ206,0)</f>
        <v>368</v>
      </c>
      <c r="AO206" s="10"/>
    </row>
    <row r="207" spans="1:41" ht="14.1" x14ac:dyDescent="0.3">
      <c r="A207" s="7">
        <v>71</v>
      </c>
      <c r="B207" s="9">
        <v>2565</v>
      </c>
      <c r="C207" s="6" t="s">
        <v>1789</v>
      </c>
      <c r="D207" s="106"/>
      <c r="E207" s="107"/>
      <c r="F207" s="108"/>
      <c r="G207" s="39"/>
      <c r="H207" s="1"/>
      <c r="I207" s="1"/>
      <c r="J207" s="38"/>
      <c r="K207" s="39"/>
      <c r="L207" s="1"/>
      <c r="M207" s="1"/>
      <c r="N207" s="1"/>
      <c r="O207" s="1"/>
      <c r="P207" s="1"/>
      <c r="Q207" s="171"/>
      <c r="R207" s="171"/>
      <c r="S207" s="1"/>
      <c r="T207" s="38"/>
      <c r="U207" s="39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71"/>
      <c r="AG207" s="203"/>
      <c r="AH207" s="40" t="s">
        <v>1219</v>
      </c>
      <c r="AI207" s="46" t="s">
        <v>1217</v>
      </c>
      <c r="AJ207" s="128">
        <v>0.5</v>
      </c>
      <c r="AK207" s="135"/>
      <c r="AL207" s="135"/>
      <c r="AM207" s="137"/>
      <c r="AN207" s="81">
        <f>ROUND(ROUND(Q200*AD206,0)*AJ207,0)</f>
        <v>263</v>
      </c>
      <c r="AO207" s="10"/>
    </row>
    <row r="208" spans="1:41" ht="14.1" x14ac:dyDescent="0.3">
      <c r="A208" s="7">
        <v>71</v>
      </c>
      <c r="B208" s="9">
        <v>2566</v>
      </c>
      <c r="C208" s="6" t="s">
        <v>1788</v>
      </c>
      <c r="D208" s="106"/>
      <c r="E208" s="107"/>
      <c r="F208" s="108"/>
      <c r="G208" s="39"/>
      <c r="H208" s="1"/>
      <c r="I208" s="1"/>
      <c r="J208" s="38"/>
      <c r="K208" s="39"/>
      <c r="L208" s="1"/>
      <c r="M208" s="1"/>
      <c r="N208" s="1"/>
      <c r="O208" s="1"/>
      <c r="P208" s="1"/>
      <c r="Q208" s="171"/>
      <c r="R208" s="171"/>
      <c r="S208" s="1"/>
      <c r="T208" s="38"/>
      <c r="U208" s="39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71"/>
      <c r="AG208" s="140"/>
      <c r="AH208" s="55"/>
      <c r="AI208" s="44"/>
      <c r="AJ208" s="135"/>
      <c r="AK208" s="204" t="s">
        <v>1218</v>
      </c>
      <c r="AL208" s="44">
        <v>5</v>
      </c>
      <c r="AM208" s="161" t="s">
        <v>1385</v>
      </c>
      <c r="AN208" s="81">
        <f>ROUND(Q200*AD206,0)-AL208</f>
        <v>520</v>
      </c>
      <c r="AO208" s="10"/>
    </row>
    <row r="209" spans="1:41" ht="14.1" x14ac:dyDescent="0.3">
      <c r="A209" s="7">
        <v>71</v>
      </c>
      <c r="B209" s="9">
        <v>2567</v>
      </c>
      <c r="C209" s="6" t="s">
        <v>1787</v>
      </c>
      <c r="D209" s="106"/>
      <c r="E209" s="107"/>
      <c r="F209" s="108"/>
      <c r="G209" s="39"/>
      <c r="H209" s="1"/>
      <c r="I209" s="1"/>
      <c r="J209" s="38"/>
      <c r="K209" s="39"/>
      <c r="L209" s="1"/>
      <c r="M209" s="1"/>
      <c r="N209" s="1"/>
      <c r="O209" s="1"/>
      <c r="P209" s="1"/>
      <c r="Q209" s="171"/>
      <c r="R209" s="171"/>
      <c r="S209" s="1"/>
      <c r="T209" s="38"/>
      <c r="U209" s="39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71"/>
      <c r="AG209" s="202" t="s">
        <v>1387</v>
      </c>
      <c r="AH209" s="140" t="s">
        <v>1220</v>
      </c>
      <c r="AI209" s="44" t="s">
        <v>1217</v>
      </c>
      <c r="AJ209" s="135">
        <v>0.7</v>
      </c>
      <c r="AK209" s="205"/>
      <c r="AL209" s="134"/>
      <c r="AM209" s="138"/>
      <c r="AN209" s="81">
        <f>ROUND(ROUND(Q200*AD206,0)*AJ209,0)-AL208</f>
        <v>363</v>
      </c>
      <c r="AO209" s="10"/>
    </row>
    <row r="210" spans="1:41" ht="14.1" x14ac:dyDescent="0.3">
      <c r="A210" s="7">
        <v>71</v>
      </c>
      <c r="B210" s="9">
        <v>2568</v>
      </c>
      <c r="C210" s="6" t="s">
        <v>1786</v>
      </c>
      <c r="D210" s="106"/>
      <c r="E210" s="107"/>
      <c r="F210" s="108"/>
      <c r="G210" s="39"/>
      <c r="H210" s="1"/>
      <c r="I210" s="1"/>
      <c r="J210" s="38"/>
      <c r="K210" s="39"/>
      <c r="L210" s="1"/>
      <c r="M210" s="1"/>
      <c r="N210" s="1"/>
      <c r="O210" s="1"/>
      <c r="P210" s="1"/>
      <c r="Q210" s="171"/>
      <c r="R210" s="171"/>
      <c r="S210" s="1"/>
      <c r="T210" s="38"/>
      <c r="U210" s="39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71"/>
      <c r="AG210" s="203"/>
      <c r="AH210" s="40" t="s">
        <v>1219</v>
      </c>
      <c r="AI210" s="46" t="s">
        <v>1217</v>
      </c>
      <c r="AJ210" s="128">
        <v>0.5</v>
      </c>
      <c r="AK210" s="206"/>
      <c r="AL210" s="127"/>
      <c r="AM210" s="136"/>
      <c r="AN210" s="81">
        <f>ROUND(ROUND(Q200*AD206,0)*AJ210,0)-AL208</f>
        <v>258</v>
      </c>
      <c r="AO210" s="10"/>
    </row>
    <row r="211" spans="1:41" ht="14.1" x14ac:dyDescent="0.3">
      <c r="A211" s="7">
        <v>71</v>
      </c>
      <c r="B211" s="9">
        <v>1465</v>
      </c>
      <c r="C211" s="6" t="s">
        <v>1785</v>
      </c>
      <c r="D211" s="106"/>
      <c r="E211" s="107"/>
      <c r="F211" s="108"/>
      <c r="G211" s="39"/>
      <c r="H211" s="1"/>
      <c r="I211" s="1"/>
      <c r="J211" s="58"/>
      <c r="K211" s="42" t="s">
        <v>1245</v>
      </c>
      <c r="L211" s="54"/>
      <c r="M211" s="54"/>
      <c r="N211" s="54"/>
      <c r="O211" s="54"/>
      <c r="P211" s="54"/>
      <c r="Q211" s="178"/>
      <c r="R211" s="178"/>
      <c r="S211" s="30"/>
      <c r="T211" s="43"/>
      <c r="U211" s="42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64"/>
      <c r="AG211" s="172"/>
      <c r="AH211" s="45"/>
      <c r="AI211" s="54"/>
      <c r="AJ211" s="174"/>
      <c r="AK211" s="174"/>
      <c r="AL211" s="174"/>
      <c r="AM211" s="173"/>
      <c r="AN211" s="81">
        <f>ROUND(Q212,0)</f>
        <v>965</v>
      </c>
      <c r="AO211" s="10"/>
    </row>
    <row r="212" spans="1:41" ht="14.1" x14ac:dyDescent="0.3">
      <c r="A212" s="7">
        <v>71</v>
      </c>
      <c r="B212" s="9">
        <v>1466</v>
      </c>
      <c r="C212" s="6" t="s">
        <v>1784</v>
      </c>
      <c r="D212" s="106"/>
      <c r="E212" s="107"/>
      <c r="F212" s="108"/>
      <c r="G212" s="39"/>
      <c r="H212" s="1"/>
      <c r="I212" s="1"/>
      <c r="J212" s="58"/>
      <c r="K212" s="59"/>
      <c r="L212" s="119"/>
      <c r="M212" s="119"/>
      <c r="N212" s="119"/>
      <c r="O212" s="119"/>
      <c r="P212" s="119"/>
      <c r="Q212" s="201">
        <v>965</v>
      </c>
      <c r="R212" s="201"/>
      <c r="S212" s="1" t="s">
        <v>853</v>
      </c>
      <c r="T212" s="38"/>
      <c r="U212" s="39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71"/>
      <c r="AG212" s="202" t="s">
        <v>1387</v>
      </c>
      <c r="AH212" s="140" t="s">
        <v>1220</v>
      </c>
      <c r="AI212" s="44" t="s">
        <v>1217</v>
      </c>
      <c r="AJ212" s="135">
        <v>0.7</v>
      </c>
      <c r="AK212" s="135"/>
      <c r="AL212" s="135"/>
      <c r="AM212" s="137"/>
      <c r="AN212" s="81">
        <f>ROUND(Q212*AJ212,0)</f>
        <v>676</v>
      </c>
      <c r="AO212" s="10"/>
    </row>
    <row r="213" spans="1:41" ht="14.1" x14ac:dyDescent="0.3">
      <c r="A213" s="7">
        <v>71</v>
      </c>
      <c r="B213" s="9">
        <v>2571</v>
      </c>
      <c r="C213" s="6" t="s">
        <v>1783</v>
      </c>
      <c r="D213" s="106"/>
      <c r="E213" s="107"/>
      <c r="F213" s="108"/>
      <c r="G213" s="39"/>
      <c r="H213" s="1"/>
      <c r="I213" s="1"/>
      <c r="J213" s="38"/>
      <c r="K213" s="39"/>
      <c r="L213" s="1"/>
      <c r="M213" s="1"/>
      <c r="N213" s="1"/>
      <c r="O213" s="1"/>
      <c r="P213" s="1"/>
      <c r="Q213" s="171"/>
      <c r="R213" s="171"/>
      <c r="S213" s="1"/>
      <c r="T213" s="38"/>
      <c r="U213" s="39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71"/>
      <c r="AG213" s="203"/>
      <c r="AH213" s="40" t="s">
        <v>1219</v>
      </c>
      <c r="AI213" s="46" t="s">
        <v>1217</v>
      </c>
      <c r="AJ213" s="128">
        <v>0.5</v>
      </c>
      <c r="AK213" s="135"/>
      <c r="AL213" s="135"/>
      <c r="AM213" s="137"/>
      <c r="AN213" s="81">
        <f>ROUND(Q212*AJ213,0)</f>
        <v>483</v>
      </c>
      <c r="AO213" s="10"/>
    </row>
    <row r="214" spans="1:41" ht="14.1" x14ac:dyDescent="0.3">
      <c r="A214" s="7">
        <v>71</v>
      </c>
      <c r="B214" s="9">
        <v>2572</v>
      </c>
      <c r="C214" s="6" t="s">
        <v>1782</v>
      </c>
      <c r="D214" s="106"/>
      <c r="E214" s="107"/>
      <c r="F214" s="108"/>
      <c r="G214" s="39"/>
      <c r="H214" s="1"/>
      <c r="I214" s="1"/>
      <c r="J214" s="38"/>
      <c r="K214" s="39"/>
      <c r="L214" s="1"/>
      <c r="M214" s="1"/>
      <c r="N214" s="1"/>
      <c r="O214" s="1"/>
      <c r="P214" s="1"/>
      <c r="Q214" s="171"/>
      <c r="R214" s="171"/>
      <c r="S214" s="1"/>
      <c r="T214" s="38"/>
      <c r="U214" s="39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71"/>
      <c r="AG214" s="140"/>
      <c r="AH214" s="55"/>
      <c r="AI214" s="44"/>
      <c r="AJ214" s="135"/>
      <c r="AK214" s="204" t="s">
        <v>1218</v>
      </c>
      <c r="AL214" s="44">
        <v>5</v>
      </c>
      <c r="AM214" s="161" t="s">
        <v>1385</v>
      </c>
      <c r="AN214" s="81">
        <f>ROUND(Q212,0)-AL214</f>
        <v>960</v>
      </c>
      <c r="AO214" s="10"/>
    </row>
    <row r="215" spans="1:41" ht="14.1" x14ac:dyDescent="0.3">
      <c r="A215" s="7">
        <v>71</v>
      </c>
      <c r="B215" s="9">
        <v>2573</v>
      </c>
      <c r="C215" s="6" t="s">
        <v>1781</v>
      </c>
      <c r="D215" s="106"/>
      <c r="E215" s="107"/>
      <c r="F215" s="108"/>
      <c r="G215" s="39"/>
      <c r="H215" s="1"/>
      <c r="I215" s="1"/>
      <c r="J215" s="38"/>
      <c r="K215" s="39"/>
      <c r="L215" s="1"/>
      <c r="M215" s="1"/>
      <c r="N215" s="1"/>
      <c r="O215" s="1"/>
      <c r="P215" s="1"/>
      <c r="Q215" s="171"/>
      <c r="R215" s="171"/>
      <c r="S215" s="1"/>
      <c r="T215" s="38"/>
      <c r="U215" s="39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71"/>
      <c r="AG215" s="202" t="s">
        <v>1387</v>
      </c>
      <c r="AH215" s="140" t="s">
        <v>1220</v>
      </c>
      <c r="AI215" s="44" t="s">
        <v>1217</v>
      </c>
      <c r="AJ215" s="135">
        <v>0.7</v>
      </c>
      <c r="AK215" s="205"/>
      <c r="AL215" s="134"/>
      <c r="AM215" s="138"/>
      <c r="AN215" s="81">
        <f>ROUND(Q212*AJ215,0)-AL214</f>
        <v>671</v>
      </c>
      <c r="AO215" s="10"/>
    </row>
    <row r="216" spans="1:41" ht="14.1" x14ac:dyDescent="0.3">
      <c r="A216" s="7">
        <v>71</v>
      </c>
      <c r="B216" s="9">
        <v>2574</v>
      </c>
      <c r="C216" s="6" t="s">
        <v>1780</v>
      </c>
      <c r="D216" s="106"/>
      <c r="E216" s="107"/>
      <c r="F216" s="108"/>
      <c r="G216" s="39"/>
      <c r="H216" s="1"/>
      <c r="I216" s="1"/>
      <c r="J216" s="38"/>
      <c r="K216" s="39"/>
      <c r="L216" s="1"/>
      <c r="M216" s="1"/>
      <c r="N216" s="1"/>
      <c r="O216" s="1"/>
      <c r="P216" s="1"/>
      <c r="Q216" s="171"/>
      <c r="R216" s="171"/>
      <c r="S216" s="1"/>
      <c r="T216" s="38"/>
      <c r="U216" s="37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39"/>
      <c r="AG216" s="203"/>
      <c r="AH216" s="40" t="s">
        <v>1219</v>
      </c>
      <c r="AI216" s="46" t="s">
        <v>1217</v>
      </c>
      <c r="AJ216" s="128">
        <v>0.5</v>
      </c>
      <c r="AK216" s="206"/>
      <c r="AL216" s="127"/>
      <c r="AM216" s="136"/>
      <c r="AN216" s="81">
        <f>ROUND(Q212*AJ216,0)-AL214</f>
        <v>478</v>
      </c>
      <c r="AO216" s="10"/>
    </row>
    <row r="217" spans="1:41" ht="14.1" x14ac:dyDescent="0.3">
      <c r="A217" s="7">
        <v>71</v>
      </c>
      <c r="B217" s="9">
        <v>1467</v>
      </c>
      <c r="C217" s="6" t="s">
        <v>1779</v>
      </c>
      <c r="D217" s="106"/>
      <c r="E217" s="107"/>
      <c r="F217" s="108"/>
      <c r="G217" s="39"/>
      <c r="H217" s="1"/>
      <c r="I217" s="1"/>
      <c r="J217" s="58"/>
      <c r="K217" s="59"/>
      <c r="L217" s="119"/>
      <c r="M217" s="119"/>
      <c r="N217" s="119"/>
      <c r="O217" s="119"/>
      <c r="P217" s="119"/>
      <c r="Q217" s="171"/>
      <c r="R217" s="171"/>
      <c r="S217" s="1"/>
      <c r="T217" s="38"/>
      <c r="U217" s="61" t="s">
        <v>1393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71"/>
      <c r="AG217" s="140"/>
      <c r="AH217" s="55"/>
      <c r="AI217" s="44"/>
      <c r="AJ217" s="135"/>
      <c r="AK217" s="135"/>
      <c r="AL217" s="135"/>
      <c r="AM217" s="137"/>
      <c r="AN217" s="81">
        <f>ROUND(Q212*AD218,0)</f>
        <v>931</v>
      </c>
      <c r="AO217" s="10"/>
    </row>
    <row r="218" spans="1:41" ht="14.1" x14ac:dyDescent="0.3">
      <c r="A218" s="7">
        <v>71</v>
      </c>
      <c r="B218" s="9">
        <v>1468</v>
      </c>
      <c r="C218" s="6" t="s">
        <v>1778</v>
      </c>
      <c r="D218" s="106"/>
      <c r="E218" s="107"/>
      <c r="F218" s="108"/>
      <c r="G218" s="39"/>
      <c r="H218" s="1"/>
      <c r="I218" s="1"/>
      <c r="J218" s="58"/>
      <c r="K218" s="59"/>
      <c r="L218" s="119"/>
      <c r="M218" s="119"/>
      <c r="N218" s="119"/>
      <c r="O218" s="119"/>
      <c r="P218" s="119"/>
      <c r="Q218" s="171"/>
      <c r="R218" s="171"/>
      <c r="S218" s="1"/>
      <c r="T218" s="38"/>
      <c r="U218" s="61" t="s">
        <v>1391</v>
      </c>
      <c r="V218" s="51"/>
      <c r="W218" s="51"/>
      <c r="X218" s="51"/>
      <c r="Y218" s="51"/>
      <c r="Z218" s="51"/>
      <c r="AA218" s="51"/>
      <c r="AB218" s="51"/>
      <c r="AC218" s="122" t="s">
        <v>1217</v>
      </c>
      <c r="AD218" s="207">
        <v>0.96499999999999997</v>
      </c>
      <c r="AE218" s="207"/>
      <c r="AF218" s="71"/>
      <c r="AG218" s="202" t="s">
        <v>1387</v>
      </c>
      <c r="AH218" s="140" t="s">
        <v>1220</v>
      </c>
      <c r="AI218" s="44" t="s">
        <v>1217</v>
      </c>
      <c r="AJ218" s="135">
        <v>0.7</v>
      </c>
      <c r="AK218" s="135"/>
      <c r="AL218" s="135"/>
      <c r="AM218" s="137"/>
      <c r="AN218" s="81">
        <f>ROUND(ROUND(Q212*AD218,0)*AJ218,0)</f>
        <v>652</v>
      </c>
      <c r="AO218" s="10"/>
    </row>
    <row r="219" spans="1:41" ht="14.1" x14ac:dyDescent="0.3">
      <c r="A219" s="7">
        <v>71</v>
      </c>
      <c r="B219" s="9">
        <v>2575</v>
      </c>
      <c r="C219" s="6" t="s">
        <v>1777</v>
      </c>
      <c r="D219" s="106"/>
      <c r="E219" s="107"/>
      <c r="F219" s="108"/>
      <c r="G219" s="39"/>
      <c r="H219" s="1"/>
      <c r="I219" s="1"/>
      <c r="J219" s="38"/>
      <c r="K219" s="39"/>
      <c r="L219" s="1"/>
      <c r="M219" s="1"/>
      <c r="N219" s="1"/>
      <c r="O219" s="1"/>
      <c r="P219" s="1"/>
      <c r="Q219" s="171"/>
      <c r="R219" s="171"/>
      <c r="S219" s="1"/>
      <c r="T219" s="38"/>
      <c r="U219" s="39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71"/>
      <c r="AG219" s="203"/>
      <c r="AH219" s="40" t="s">
        <v>1219</v>
      </c>
      <c r="AI219" s="46" t="s">
        <v>1217</v>
      </c>
      <c r="AJ219" s="128">
        <v>0.5</v>
      </c>
      <c r="AK219" s="135"/>
      <c r="AL219" s="135"/>
      <c r="AM219" s="137"/>
      <c r="AN219" s="81">
        <f>ROUND(ROUND(Q212*AD218,0)*AJ219,0)</f>
        <v>466</v>
      </c>
      <c r="AO219" s="10"/>
    </row>
    <row r="220" spans="1:41" ht="14.1" x14ac:dyDescent="0.3">
      <c r="A220" s="7">
        <v>71</v>
      </c>
      <c r="B220" s="9">
        <v>2576</v>
      </c>
      <c r="C220" s="6" t="s">
        <v>1776</v>
      </c>
      <c r="D220" s="106"/>
      <c r="E220" s="107"/>
      <c r="F220" s="108"/>
      <c r="G220" s="39"/>
      <c r="H220" s="1"/>
      <c r="I220" s="1"/>
      <c r="J220" s="38"/>
      <c r="K220" s="39"/>
      <c r="L220" s="1"/>
      <c r="M220" s="1"/>
      <c r="N220" s="1"/>
      <c r="O220" s="1"/>
      <c r="P220" s="1"/>
      <c r="Q220" s="171"/>
      <c r="R220" s="171"/>
      <c r="S220" s="1"/>
      <c r="T220" s="38"/>
      <c r="U220" s="39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71"/>
      <c r="AG220" s="140"/>
      <c r="AH220" s="55"/>
      <c r="AI220" s="44"/>
      <c r="AJ220" s="135"/>
      <c r="AK220" s="204" t="s">
        <v>1218</v>
      </c>
      <c r="AL220" s="44">
        <v>5</v>
      </c>
      <c r="AM220" s="161" t="s">
        <v>1385</v>
      </c>
      <c r="AN220" s="81">
        <f>ROUND(Q212*AD218,0)-AL220</f>
        <v>926</v>
      </c>
      <c r="AO220" s="10"/>
    </row>
    <row r="221" spans="1:41" ht="14.1" x14ac:dyDescent="0.3">
      <c r="A221" s="7">
        <v>71</v>
      </c>
      <c r="B221" s="9">
        <v>2577</v>
      </c>
      <c r="C221" s="6" t="s">
        <v>1775</v>
      </c>
      <c r="D221" s="106"/>
      <c r="E221" s="107"/>
      <c r="F221" s="108"/>
      <c r="G221" s="39"/>
      <c r="H221" s="1"/>
      <c r="I221" s="1"/>
      <c r="J221" s="38"/>
      <c r="K221" s="39"/>
      <c r="L221" s="1"/>
      <c r="M221" s="1"/>
      <c r="N221" s="1"/>
      <c r="O221" s="1"/>
      <c r="P221" s="1"/>
      <c r="Q221" s="171"/>
      <c r="R221" s="171"/>
      <c r="S221" s="1"/>
      <c r="T221" s="38"/>
      <c r="U221" s="39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71"/>
      <c r="AG221" s="202" t="s">
        <v>1387</v>
      </c>
      <c r="AH221" s="140" t="s">
        <v>1220</v>
      </c>
      <c r="AI221" s="44" t="s">
        <v>1217</v>
      </c>
      <c r="AJ221" s="135">
        <v>0.7</v>
      </c>
      <c r="AK221" s="205"/>
      <c r="AL221" s="134"/>
      <c r="AM221" s="138"/>
      <c r="AN221" s="81">
        <f>ROUND(ROUND(Q212*AD218,0)*AJ221,0)-AL220</f>
        <v>647</v>
      </c>
      <c r="AO221" s="10"/>
    </row>
    <row r="222" spans="1:41" ht="14.1" x14ac:dyDescent="0.3">
      <c r="A222" s="7">
        <v>71</v>
      </c>
      <c r="B222" s="9">
        <v>2578</v>
      </c>
      <c r="C222" s="6" t="s">
        <v>1774</v>
      </c>
      <c r="D222" s="106"/>
      <c r="E222" s="107"/>
      <c r="F222" s="108"/>
      <c r="G222" s="39"/>
      <c r="H222" s="1"/>
      <c r="I222" s="1"/>
      <c r="J222" s="38"/>
      <c r="K222" s="37"/>
      <c r="L222" s="4"/>
      <c r="M222" s="4"/>
      <c r="N222" s="4"/>
      <c r="O222" s="4"/>
      <c r="P222" s="4"/>
      <c r="Q222" s="170"/>
      <c r="R222" s="170"/>
      <c r="S222" s="4"/>
      <c r="T222" s="17"/>
      <c r="U222" s="37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139"/>
      <c r="AG222" s="203"/>
      <c r="AH222" s="40" t="s">
        <v>1219</v>
      </c>
      <c r="AI222" s="46" t="s">
        <v>1217</v>
      </c>
      <c r="AJ222" s="128">
        <v>0.5</v>
      </c>
      <c r="AK222" s="206"/>
      <c r="AL222" s="127"/>
      <c r="AM222" s="136"/>
      <c r="AN222" s="81">
        <f>ROUND(ROUND(Q212*AD218,0)*AJ222,0)-AL220</f>
        <v>461</v>
      </c>
      <c r="AO222" s="10"/>
    </row>
    <row r="223" spans="1:41" ht="14.1" x14ac:dyDescent="0.3">
      <c r="A223" s="7">
        <v>71</v>
      </c>
      <c r="B223" s="9">
        <v>1469</v>
      </c>
      <c r="C223" s="6" t="s">
        <v>1773</v>
      </c>
      <c r="D223" s="106"/>
      <c r="E223" s="107"/>
      <c r="F223" s="108"/>
      <c r="G223" s="39"/>
      <c r="H223" s="1"/>
      <c r="I223" s="1"/>
      <c r="J223" s="58"/>
      <c r="K223" s="1" t="s">
        <v>1244</v>
      </c>
      <c r="L223" s="119"/>
      <c r="M223" s="119"/>
      <c r="N223" s="119"/>
      <c r="O223" s="119"/>
      <c r="P223" s="119"/>
      <c r="Q223" s="171"/>
      <c r="R223" s="171"/>
      <c r="S223" s="1"/>
      <c r="T223" s="1"/>
      <c r="U223" s="39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62"/>
      <c r="AG223" s="172"/>
      <c r="AH223" s="45"/>
      <c r="AI223" s="54"/>
      <c r="AJ223" s="174"/>
      <c r="AK223" s="174"/>
      <c r="AL223" s="174"/>
      <c r="AM223" s="173"/>
      <c r="AN223" s="81">
        <f>ROUND(Q224,0)</f>
        <v>761</v>
      </c>
      <c r="AO223" s="10"/>
    </row>
    <row r="224" spans="1:41" ht="14.1" x14ac:dyDescent="0.3">
      <c r="A224" s="7">
        <v>71</v>
      </c>
      <c r="B224" s="9">
        <v>1470</v>
      </c>
      <c r="C224" s="6" t="s">
        <v>1772</v>
      </c>
      <c r="D224" s="106"/>
      <c r="E224" s="107"/>
      <c r="F224" s="108"/>
      <c r="G224" s="39"/>
      <c r="H224" s="1"/>
      <c r="I224" s="1"/>
      <c r="J224" s="58"/>
      <c r="K224" s="119"/>
      <c r="L224" s="119"/>
      <c r="M224" s="119"/>
      <c r="N224" s="119"/>
      <c r="O224" s="119"/>
      <c r="P224" s="119"/>
      <c r="Q224" s="201">
        <v>761</v>
      </c>
      <c r="R224" s="201"/>
      <c r="S224" s="1" t="s">
        <v>853</v>
      </c>
      <c r="T224" s="38"/>
      <c r="U224" s="39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71"/>
      <c r="AG224" s="202" t="s">
        <v>1387</v>
      </c>
      <c r="AH224" s="140" t="s">
        <v>1220</v>
      </c>
      <c r="AI224" s="44" t="s">
        <v>1217</v>
      </c>
      <c r="AJ224" s="135">
        <v>0.7</v>
      </c>
      <c r="AK224" s="135"/>
      <c r="AL224" s="135"/>
      <c r="AM224" s="137"/>
      <c r="AN224" s="81">
        <f>ROUND(Q224*AJ224,0)</f>
        <v>533</v>
      </c>
      <c r="AO224" s="10"/>
    </row>
    <row r="225" spans="1:41" ht="14.1" x14ac:dyDescent="0.3">
      <c r="A225" s="7">
        <v>71</v>
      </c>
      <c r="B225" s="9">
        <v>2581</v>
      </c>
      <c r="C225" s="6" t="s">
        <v>1771</v>
      </c>
      <c r="D225" s="106"/>
      <c r="E225" s="107"/>
      <c r="F225" s="108"/>
      <c r="G225" s="39"/>
      <c r="H225" s="1"/>
      <c r="I225" s="1"/>
      <c r="J225" s="38"/>
      <c r="K225" s="39"/>
      <c r="L225" s="1"/>
      <c r="M225" s="1"/>
      <c r="N225" s="1"/>
      <c r="O225" s="1"/>
      <c r="P225" s="1"/>
      <c r="Q225" s="171"/>
      <c r="R225" s="171"/>
      <c r="S225" s="1"/>
      <c r="T225" s="38"/>
      <c r="U225" s="39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203"/>
      <c r="AH225" s="40" t="s">
        <v>1219</v>
      </c>
      <c r="AI225" s="46" t="s">
        <v>1217</v>
      </c>
      <c r="AJ225" s="128">
        <v>0.5</v>
      </c>
      <c r="AK225" s="135"/>
      <c r="AL225" s="135"/>
      <c r="AM225" s="137"/>
      <c r="AN225" s="81">
        <f>ROUND(Q224*AJ225,0)</f>
        <v>381</v>
      </c>
      <c r="AO225" s="10"/>
    </row>
    <row r="226" spans="1:41" ht="14.1" x14ac:dyDescent="0.3">
      <c r="A226" s="7">
        <v>71</v>
      </c>
      <c r="B226" s="9">
        <v>2582</v>
      </c>
      <c r="C226" s="6" t="s">
        <v>1770</v>
      </c>
      <c r="D226" s="106"/>
      <c r="E226" s="107"/>
      <c r="F226" s="108"/>
      <c r="G226" s="39"/>
      <c r="H226" s="1"/>
      <c r="I226" s="1"/>
      <c r="J226" s="38"/>
      <c r="K226" s="39"/>
      <c r="L226" s="1"/>
      <c r="M226" s="1"/>
      <c r="N226" s="1"/>
      <c r="O226" s="1"/>
      <c r="P226" s="1"/>
      <c r="Q226" s="171"/>
      <c r="R226" s="171"/>
      <c r="S226" s="1"/>
      <c r="T226" s="38"/>
      <c r="U226" s="39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71"/>
      <c r="AG226" s="140"/>
      <c r="AH226" s="55"/>
      <c r="AI226" s="44"/>
      <c r="AJ226" s="135"/>
      <c r="AK226" s="204" t="s">
        <v>1218</v>
      </c>
      <c r="AL226" s="44">
        <v>5</v>
      </c>
      <c r="AM226" s="161" t="s">
        <v>1385</v>
      </c>
      <c r="AN226" s="81">
        <f>ROUND(Q224,0)-AL226</f>
        <v>756</v>
      </c>
      <c r="AO226" s="10"/>
    </row>
    <row r="227" spans="1:41" ht="14.1" x14ac:dyDescent="0.3">
      <c r="A227" s="7">
        <v>71</v>
      </c>
      <c r="B227" s="9">
        <v>2583</v>
      </c>
      <c r="C227" s="6" t="s">
        <v>1769</v>
      </c>
      <c r="D227" s="106"/>
      <c r="E227" s="107"/>
      <c r="F227" s="108"/>
      <c r="G227" s="39"/>
      <c r="H227" s="1"/>
      <c r="I227" s="1"/>
      <c r="J227" s="38"/>
      <c r="K227" s="39"/>
      <c r="L227" s="1"/>
      <c r="M227" s="1"/>
      <c r="N227" s="1"/>
      <c r="O227" s="1"/>
      <c r="P227" s="1"/>
      <c r="Q227" s="171"/>
      <c r="R227" s="171"/>
      <c r="S227" s="1"/>
      <c r="T227" s="38"/>
      <c r="U227" s="39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71"/>
      <c r="AG227" s="202" t="s">
        <v>1387</v>
      </c>
      <c r="AH227" s="140" t="s">
        <v>1220</v>
      </c>
      <c r="AI227" s="44" t="s">
        <v>1217</v>
      </c>
      <c r="AJ227" s="135">
        <v>0.7</v>
      </c>
      <c r="AK227" s="205"/>
      <c r="AL227" s="134"/>
      <c r="AM227" s="138"/>
      <c r="AN227" s="81">
        <f>ROUND(Q224*AJ227,0)-AL226</f>
        <v>528</v>
      </c>
      <c r="AO227" s="10"/>
    </row>
    <row r="228" spans="1:41" ht="14.1" x14ac:dyDescent="0.3">
      <c r="A228" s="7">
        <v>71</v>
      </c>
      <c r="B228" s="9">
        <v>2584</v>
      </c>
      <c r="C228" s="6" t="s">
        <v>1768</v>
      </c>
      <c r="D228" s="106"/>
      <c r="E228" s="107"/>
      <c r="F228" s="108"/>
      <c r="G228" s="39"/>
      <c r="H228" s="1"/>
      <c r="I228" s="1"/>
      <c r="J228" s="38"/>
      <c r="K228" s="39"/>
      <c r="L228" s="1"/>
      <c r="M228" s="1"/>
      <c r="N228" s="1"/>
      <c r="O228" s="1"/>
      <c r="P228" s="1"/>
      <c r="Q228" s="171"/>
      <c r="R228" s="171"/>
      <c r="S228" s="1"/>
      <c r="T228" s="38"/>
      <c r="U228" s="39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71"/>
      <c r="AG228" s="203"/>
      <c r="AH228" s="40" t="s">
        <v>1219</v>
      </c>
      <c r="AI228" s="46" t="s">
        <v>1217</v>
      </c>
      <c r="AJ228" s="128">
        <v>0.5</v>
      </c>
      <c r="AK228" s="206"/>
      <c r="AL228" s="127"/>
      <c r="AM228" s="136"/>
      <c r="AN228" s="81">
        <f>ROUND(Q224*AJ228,0)-AL226</f>
        <v>376</v>
      </c>
      <c r="AO228" s="10"/>
    </row>
    <row r="229" spans="1:41" ht="14.1" x14ac:dyDescent="0.3">
      <c r="A229" s="7">
        <v>71</v>
      </c>
      <c r="B229" s="9">
        <v>1471</v>
      </c>
      <c r="C229" s="6" t="s">
        <v>1767</v>
      </c>
      <c r="D229" s="106"/>
      <c r="E229" s="107"/>
      <c r="F229" s="108"/>
      <c r="G229" s="39"/>
      <c r="H229" s="1"/>
      <c r="I229" s="1"/>
      <c r="J229" s="58"/>
      <c r="K229" s="59"/>
      <c r="L229" s="119"/>
      <c r="M229" s="119"/>
      <c r="N229" s="119"/>
      <c r="O229" s="119"/>
      <c r="P229" s="119"/>
      <c r="Q229" s="171"/>
      <c r="R229" s="171"/>
      <c r="S229" s="1"/>
      <c r="T229" s="38"/>
      <c r="U229" s="140" t="s">
        <v>1393</v>
      </c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41"/>
      <c r="AG229" s="140"/>
      <c r="AH229" s="55"/>
      <c r="AI229" s="44"/>
      <c r="AJ229" s="135"/>
      <c r="AK229" s="135"/>
      <c r="AL229" s="135"/>
      <c r="AM229" s="137"/>
      <c r="AN229" s="81">
        <f>ROUND(Q224*AD230,0)</f>
        <v>734</v>
      </c>
      <c r="AO229" s="10"/>
    </row>
    <row r="230" spans="1:41" ht="14.1" x14ac:dyDescent="0.3">
      <c r="A230" s="7">
        <v>71</v>
      </c>
      <c r="B230" s="9">
        <v>1472</v>
      </c>
      <c r="C230" s="6" t="s">
        <v>1766</v>
      </c>
      <c r="D230" s="106"/>
      <c r="E230" s="107"/>
      <c r="F230" s="108"/>
      <c r="G230" s="39"/>
      <c r="H230" s="1"/>
      <c r="I230" s="1"/>
      <c r="J230" s="58"/>
      <c r="K230" s="59"/>
      <c r="L230" s="119"/>
      <c r="M230" s="119"/>
      <c r="N230" s="119"/>
      <c r="O230" s="119"/>
      <c r="P230" s="119"/>
      <c r="Q230" s="171"/>
      <c r="R230" s="171"/>
      <c r="S230" s="1"/>
      <c r="T230" s="38"/>
      <c r="U230" s="61" t="s">
        <v>1391</v>
      </c>
      <c r="V230" s="51"/>
      <c r="W230" s="51"/>
      <c r="X230" s="51"/>
      <c r="Y230" s="51"/>
      <c r="Z230" s="51"/>
      <c r="AA230" s="51"/>
      <c r="AB230" s="51"/>
      <c r="AC230" s="122" t="s">
        <v>1217</v>
      </c>
      <c r="AD230" s="207">
        <v>0.96499999999999997</v>
      </c>
      <c r="AE230" s="207"/>
      <c r="AF230" s="71"/>
      <c r="AG230" s="202" t="s">
        <v>1387</v>
      </c>
      <c r="AH230" s="140" t="s">
        <v>1220</v>
      </c>
      <c r="AI230" s="44" t="s">
        <v>1217</v>
      </c>
      <c r="AJ230" s="135">
        <v>0.7</v>
      </c>
      <c r="AK230" s="135"/>
      <c r="AL230" s="135"/>
      <c r="AM230" s="137"/>
      <c r="AN230" s="81">
        <f>ROUND(ROUND(Q224*AD230,0)*AJ230,0)</f>
        <v>514</v>
      </c>
      <c r="AO230" s="10"/>
    </row>
    <row r="231" spans="1:41" ht="14.1" x14ac:dyDescent="0.3">
      <c r="A231" s="7">
        <v>71</v>
      </c>
      <c r="B231" s="9">
        <v>2585</v>
      </c>
      <c r="C231" s="6" t="s">
        <v>1765</v>
      </c>
      <c r="D231" s="106"/>
      <c r="E231" s="107"/>
      <c r="F231" s="108"/>
      <c r="G231" s="39"/>
      <c r="H231" s="1"/>
      <c r="I231" s="1"/>
      <c r="J231" s="38"/>
      <c r="K231" s="39"/>
      <c r="L231" s="1"/>
      <c r="M231" s="1"/>
      <c r="N231" s="1"/>
      <c r="O231" s="1"/>
      <c r="P231" s="1"/>
      <c r="Q231" s="171"/>
      <c r="R231" s="171"/>
      <c r="S231" s="1"/>
      <c r="T231" s="38"/>
      <c r="U231" s="39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71"/>
      <c r="AG231" s="203"/>
      <c r="AH231" s="40" t="s">
        <v>1219</v>
      </c>
      <c r="AI231" s="46" t="s">
        <v>1217</v>
      </c>
      <c r="AJ231" s="128">
        <v>0.5</v>
      </c>
      <c r="AK231" s="135"/>
      <c r="AL231" s="135"/>
      <c r="AM231" s="137"/>
      <c r="AN231" s="81">
        <f>ROUND(ROUND(Q224*AD230,0)*AJ231,0)</f>
        <v>367</v>
      </c>
      <c r="AO231" s="10"/>
    </row>
    <row r="232" spans="1:41" ht="14.1" x14ac:dyDescent="0.3">
      <c r="A232" s="7">
        <v>71</v>
      </c>
      <c r="B232" s="9">
        <v>2586</v>
      </c>
      <c r="C232" s="6" t="s">
        <v>1764</v>
      </c>
      <c r="D232" s="106"/>
      <c r="E232" s="107"/>
      <c r="F232" s="108"/>
      <c r="G232" s="39"/>
      <c r="H232" s="1"/>
      <c r="I232" s="1"/>
      <c r="J232" s="38"/>
      <c r="K232" s="39"/>
      <c r="L232" s="1"/>
      <c r="M232" s="1"/>
      <c r="N232" s="1"/>
      <c r="O232" s="1"/>
      <c r="P232" s="1"/>
      <c r="Q232" s="171"/>
      <c r="R232" s="171"/>
      <c r="S232" s="1"/>
      <c r="T232" s="38"/>
      <c r="U232" s="39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71"/>
      <c r="AG232" s="140"/>
      <c r="AH232" s="55"/>
      <c r="AI232" s="44"/>
      <c r="AJ232" s="135"/>
      <c r="AK232" s="204" t="s">
        <v>1218</v>
      </c>
      <c r="AL232" s="44">
        <v>5</v>
      </c>
      <c r="AM232" s="161" t="s">
        <v>1385</v>
      </c>
      <c r="AN232" s="81">
        <f>ROUND(Q224*AD230,0)-AL232</f>
        <v>729</v>
      </c>
      <c r="AO232" s="10"/>
    </row>
    <row r="233" spans="1:41" ht="14.1" x14ac:dyDescent="0.3">
      <c r="A233" s="7">
        <v>71</v>
      </c>
      <c r="B233" s="9">
        <v>2587</v>
      </c>
      <c r="C233" s="6" t="s">
        <v>1763</v>
      </c>
      <c r="D233" s="106"/>
      <c r="E233" s="107"/>
      <c r="F233" s="108"/>
      <c r="G233" s="39"/>
      <c r="H233" s="1"/>
      <c r="I233" s="1"/>
      <c r="J233" s="38"/>
      <c r="K233" s="39"/>
      <c r="L233" s="1"/>
      <c r="M233" s="1"/>
      <c r="N233" s="1"/>
      <c r="O233" s="1"/>
      <c r="P233" s="1"/>
      <c r="Q233" s="171"/>
      <c r="R233" s="171"/>
      <c r="S233" s="1"/>
      <c r="T233" s="38"/>
      <c r="U233" s="39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1"/>
      <c r="AG233" s="202" t="s">
        <v>1387</v>
      </c>
      <c r="AH233" s="140" t="s">
        <v>1220</v>
      </c>
      <c r="AI233" s="44" t="s">
        <v>1217</v>
      </c>
      <c r="AJ233" s="135">
        <v>0.7</v>
      </c>
      <c r="AK233" s="205"/>
      <c r="AL233" s="134"/>
      <c r="AM233" s="138"/>
      <c r="AN233" s="81">
        <f>ROUND(ROUND(Q224*AD230,0)*AJ233,0)-AL232</f>
        <v>509</v>
      </c>
      <c r="AO233" s="10"/>
    </row>
    <row r="234" spans="1:41" ht="14.1" x14ac:dyDescent="0.3">
      <c r="A234" s="7">
        <v>71</v>
      </c>
      <c r="B234" s="9">
        <v>2588</v>
      </c>
      <c r="C234" s="6" t="s">
        <v>1762</v>
      </c>
      <c r="D234" s="106"/>
      <c r="E234" s="107"/>
      <c r="F234" s="108"/>
      <c r="G234" s="37"/>
      <c r="H234" s="4"/>
      <c r="I234" s="4"/>
      <c r="J234" s="17"/>
      <c r="K234" s="37"/>
      <c r="L234" s="4"/>
      <c r="M234" s="4"/>
      <c r="N234" s="4"/>
      <c r="O234" s="4"/>
      <c r="P234" s="4"/>
      <c r="Q234" s="170"/>
      <c r="R234" s="170"/>
      <c r="S234" s="4"/>
      <c r="T234" s="17"/>
      <c r="U234" s="37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39"/>
      <c r="AG234" s="203"/>
      <c r="AH234" s="40" t="s">
        <v>1219</v>
      </c>
      <c r="AI234" s="46" t="s">
        <v>1217</v>
      </c>
      <c r="AJ234" s="128">
        <v>0.5</v>
      </c>
      <c r="AK234" s="206"/>
      <c r="AL234" s="127"/>
      <c r="AM234" s="136"/>
      <c r="AN234" s="90">
        <f>ROUND(ROUND(Q224*AD230,0)*AJ234,0)-AL232</f>
        <v>362</v>
      </c>
      <c r="AO234" s="10"/>
    </row>
    <row r="235" spans="1:41" ht="14.1" x14ac:dyDescent="0.3">
      <c r="A235" s="7">
        <v>71</v>
      </c>
      <c r="B235" s="9">
        <v>1481</v>
      </c>
      <c r="C235" s="6" t="s">
        <v>1761</v>
      </c>
      <c r="D235" s="106"/>
      <c r="E235" s="107"/>
      <c r="F235" s="108"/>
      <c r="G235" s="195" t="s">
        <v>1258</v>
      </c>
      <c r="H235" s="196"/>
      <c r="I235" s="196"/>
      <c r="J235" s="197"/>
      <c r="K235" s="30" t="s">
        <v>1247</v>
      </c>
      <c r="L235" s="30"/>
      <c r="M235" s="30"/>
      <c r="N235" s="30"/>
      <c r="O235" s="30"/>
      <c r="P235" s="30"/>
      <c r="Q235" s="144"/>
      <c r="R235" s="144"/>
      <c r="S235" s="30"/>
      <c r="T235" s="43"/>
      <c r="U235" s="42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64"/>
      <c r="AG235" s="172"/>
      <c r="AH235" s="45"/>
      <c r="AI235" s="54"/>
      <c r="AJ235" s="174"/>
      <c r="AK235" s="174"/>
      <c r="AL235" s="174"/>
      <c r="AM235" s="173"/>
      <c r="AN235" s="81">
        <f>ROUND(Q236,0)</f>
        <v>487</v>
      </c>
      <c r="AO235" s="10"/>
    </row>
    <row r="236" spans="1:41" ht="14.1" x14ac:dyDescent="0.3">
      <c r="A236" s="7">
        <v>71</v>
      </c>
      <c r="B236" s="9">
        <v>1482</v>
      </c>
      <c r="C236" s="6" t="s">
        <v>1760</v>
      </c>
      <c r="D236" s="106"/>
      <c r="E236" s="107"/>
      <c r="F236" s="108"/>
      <c r="G236" s="198"/>
      <c r="H236" s="199"/>
      <c r="I236" s="199"/>
      <c r="J236" s="200"/>
      <c r="K236" s="39" t="s">
        <v>1246</v>
      </c>
      <c r="L236" s="1"/>
      <c r="M236" s="1"/>
      <c r="N236" s="1"/>
      <c r="O236" s="1"/>
      <c r="P236" s="1"/>
      <c r="Q236" s="201">
        <v>487</v>
      </c>
      <c r="R236" s="201"/>
      <c r="S236" s="1" t="s">
        <v>853</v>
      </c>
      <c r="T236" s="38"/>
      <c r="U236" s="39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71"/>
      <c r="AG236" s="202" t="s">
        <v>1387</v>
      </c>
      <c r="AH236" s="140" t="s">
        <v>1220</v>
      </c>
      <c r="AI236" s="44" t="s">
        <v>1217</v>
      </c>
      <c r="AJ236" s="135">
        <v>0.7</v>
      </c>
      <c r="AK236" s="135"/>
      <c r="AL236" s="135"/>
      <c r="AM236" s="137"/>
      <c r="AN236" s="81">
        <f>ROUND(Q236*AJ236,0)</f>
        <v>341</v>
      </c>
      <c r="AO236" s="10"/>
    </row>
    <row r="237" spans="1:41" ht="14.1" x14ac:dyDescent="0.3">
      <c r="A237" s="7">
        <v>71</v>
      </c>
      <c r="B237" s="9">
        <v>2591</v>
      </c>
      <c r="C237" s="6" t="s">
        <v>1759</v>
      </c>
      <c r="D237" s="106"/>
      <c r="E237" s="107"/>
      <c r="F237" s="108"/>
      <c r="G237" s="198"/>
      <c r="H237" s="199"/>
      <c r="I237" s="199"/>
      <c r="J237" s="200"/>
      <c r="K237" s="39"/>
      <c r="L237" s="1"/>
      <c r="M237" s="1"/>
      <c r="N237" s="1"/>
      <c r="O237" s="1"/>
      <c r="P237" s="1"/>
      <c r="Q237" s="171"/>
      <c r="R237" s="171"/>
      <c r="S237" s="1"/>
      <c r="T237" s="38"/>
      <c r="U237" s="39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71"/>
      <c r="AG237" s="203"/>
      <c r="AH237" s="40" t="s">
        <v>1219</v>
      </c>
      <c r="AI237" s="46" t="s">
        <v>1217</v>
      </c>
      <c r="AJ237" s="128">
        <v>0.5</v>
      </c>
      <c r="AK237" s="135"/>
      <c r="AL237" s="135"/>
      <c r="AM237" s="137"/>
      <c r="AN237" s="81">
        <f>ROUND(Q236*AJ237,0)</f>
        <v>244</v>
      </c>
      <c r="AO237" s="10"/>
    </row>
    <row r="238" spans="1:41" ht="14.1" x14ac:dyDescent="0.3">
      <c r="A238" s="7">
        <v>71</v>
      </c>
      <c r="B238" s="9">
        <v>2592</v>
      </c>
      <c r="C238" s="6" t="s">
        <v>1758</v>
      </c>
      <c r="D238" s="106"/>
      <c r="E238" s="107"/>
      <c r="F238" s="108"/>
      <c r="G238" s="198"/>
      <c r="H238" s="199"/>
      <c r="I238" s="199"/>
      <c r="J238" s="200"/>
      <c r="K238" s="39"/>
      <c r="L238" s="1"/>
      <c r="M238" s="1"/>
      <c r="N238" s="1"/>
      <c r="O238" s="1"/>
      <c r="P238" s="1"/>
      <c r="Q238" s="171"/>
      <c r="R238" s="171"/>
      <c r="S238" s="1"/>
      <c r="T238" s="38"/>
      <c r="U238" s="39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71"/>
      <c r="AG238" s="140"/>
      <c r="AH238" s="55"/>
      <c r="AI238" s="44"/>
      <c r="AJ238" s="135"/>
      <c r="AK238" s="204" t="s">
        <v>1218</v>
      </c>
      <c r="AL238" s="44">
        <v>5</v>
      </c>
      <c r="AM238" s="161" t="s">
        <v>1385</v>
      </c>
      <c r="AN238" s="81">
        <f>ROUND(Q236,0)-AL238</f>
        <v>482</v>
      </c>
      <c r="AO238" s="10"/>
    </row>
    <row r="239" spans="1:41" ht="14.1" x14ac:dyDescent="0.3">
      <c r="A239" s="7">
        <v>71</v>
      </c>
      <c r="B239" s="9">
        <v>2593</v>
      </c>
      <c r="C239" s="6" t="s">
        <v>1757</v>
      </c>
      <c r="D239" s="106"/>
      <c r="E239" s="107"/>
      <c r="F239" s="108"/>
      <c r="G239" s="198"/>
      <c r="H239" s="199"/>
      <c r="I239" s="199"/>
      <c r="J239" s="200"/>
      <c r="K239" s="39"/>
      <c r="L239" s="1"/>
      <c r="M239" s="1"/>
      <c r="N239" s="1"/>
      <c r="O239" s="1"/>
      <c r="P239" s="1"/>
      <c r="Q239" s="171"/>
      <c r="R239" s="171"/>
      <c r="S239" s="1"/>
      <c r="T239" s="38"/>
      <c r="U239" s="39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71"/>
      <c r="AG239" s="202" t="s">
        <v>1387</v>
      </c>
      <c r="AH239" s="140" t="s">
        <v>1220</v>
      </c>
      <c r="AI239" s="44" t="s">
        <v>1217</v>
      </c>
      <c r="AJ239" s="135">
        <v>0.7</v>
      </c>
      <c r="AK239" s="205"/>
      <c r="AL239" s="134"/>
      <c r="AM239" s="138"/>
      <c r="AN239" s="81">
        <f>ROUND(Q236*AJ239,0)-AL238</f>
        <v>336</v>
      </c>
      <c r="AO239" s="10"/>
    </row>
    <row r="240" spans="1:41" ht="14.1" x14ac:dyDescent="0.3">
      <c r="A240" s="7">
        <v>71</v>
      </c>
      <c r="B240" s="9">
        <v>2594</v>
      </c>
      <c r="C240" s="6" t="s">
        <v>1756</v>
      </c>
      <c r="D240" s="106"/>
      <c r="E240" s="107"/>
      <c r="F240" s="108"/>
      <c r="G240" s="198"/>
      <c r="H240" s="199"/>
      <c r="I240" s="199"/>
      <c r="J240" s="200"/>
      <c r="K240" s="39"/>
      <c r="L240" s="1"/>
      <c r="M240" s="1"/>
      <c r="N240" s="1"/>
      <c r="O240" s="1"/>
      <c r="P240" s="1"/>
      <c r="Q240" s="171"/>
      <c r="R240" s="171"/>
      <c r="S240" s="1"/>
      <c r="T240" s="38"/>
      <c r="U240" s="39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71"/>
      <c r="AG240" s="203"/>
      <c r="AH240" s="40" t="s">
        <v>1219</v>
      </c>
      <c r="AI240" s="46" t="s">
        <v>1217</v>
      </c>
      <c r="AJ240" s="128">
        <v>0.5</v>
      </c>
      <c r="AK240" s="206"/>
      <c r="AL240" s="127"/>
      <c r="AM240" s="136"/>
      <c r="AN240" s="81">
        <f>ROUND(Q236*AJ240,0)-AL238</f>
        <v>239</v>
      </c>
      <c r="AO240" s="10"/>
    </row>
    <row r="241" spans="1:41" ht="14.1" x14ac:dyDescent="0.3">
      <c r="A241" s="7">
        <v>71</v>
      </c>
      <c r="B241" s="9">
        <v>1483</v>
      </c>
      <c r="C241" s="6" t="s">
        <v>1755</v>
      </c>
      <c r="D241" s="106"/>
      <c r="E241" s="107"/>
      <c r="F241" s="108"/>
      <c r="G241" s="198"/>
      <c r="H241" s="199"/>
      <c r="I241" s="199"/>
      <c r="J241" s="200"/>
      <c r="K241" s="39"/>
      <c r="L241" s="1"/>
      <c r="M241" s="1"/>
      <c r="N241" s="1"/>
      <c r="O241" s="1"/>
      <c r="P241" s="1"/>
      <c r="Q241" s="179"/>
      <c r="R241" s="179"/>
      <c r="S241" s="119"/>
      <c r="T241" s="38"/>
      <c r="U241" s="140" t="s">
        <v>1393</v>
      </c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141"/>
      <c r="AG241" s="140"/>
      <c r="AH241" s="55"/>
      <c r="AI241" s="44"/>
      <c r="AJ241" s="135"/>
      <c r="AK241" s="135"/>
      <c r="AL241" s="135"/>
      <c r="AM241" s="137"/>
      <c r="AN241" s="81">
        <f>ROUND(Q236*AD242,0)</f>
        <v>470</v>
      </c>
      <c r="AO241" s="10"/>
    </row>
    <row r="242" spans="1:41" ht="14.1" x14ac:dyDescent="0.3">
      <c r="A242" s="7">
        <v>71</v>
      </c>
      <c r="B242" s="9">
        <v>1484</v>
      </c>
      <c r="C242" s="6" t="s">
        <v>1754</v>
      </c>
      <c r="D242" s="106"/>
      <c r="E242" s="107"/>
      <c r="F242" s="108"/>
      <c r="G242" s="39"/>
      <c r="H242" s="1"/>
      <c r="I242" s="1"/>
      <c r="J242" s="38"/>
      <c r="K242" s="59"/>
      <c r="L242" s="119"/>
      <c r="M242" s="119"/>
      <c r="N242" s="119"/>
      <c r="O242" s="119"/>
      <c r="P242" s="1"/>
      <c r="Q242" s="179"/>
      <c r="R242" s="179"/>
      <c r="S242" s="119"/>
      <c r="T242" s="38"/>
      <c r="U242" s="61" t="s">
        <v>1391</v>
      </c>
      <c r="V242" s="51"/>
      <c r="W242" s="51"/>
      <c r="X242" s="51"/>
      <c r="Y242" s="51"/>
      <c r="Z242" s="51"/>
      <c r="AA242" s="51"/>
      <c r="AB242" s="51"/>
      <c r="AC242" s="122" t="s">
        <v>1217</v>
      </c>
      <c r="AD242" s="207">
        <v>0.96499999999999997</v>
      </c>
      <c r="AE242" s="207"/>
      <c r="AF242" s="71"/>
      <c r="AG242" s="202" t="s">
        <v>1387</v>
      </c>
      <c r="AH242" s="140" t="s">
        <v>1220</v>
      </c>
      <c r="AI242" s="44" t="s">
        <v>1217</v>
      </c>
      <c r="AJ242" s="135">
        <v>0.7</v>
      </c>
      <c r="AK242" s="135"/>
      <c r="AL242" s="135"/>
      <c r="AM242" s="137"/>
      <c r="AN242" s="81">
        <f>ROUND(ROUND(Q236*AD242,0)*AJ242,0)</f>
        <v>329</v>
      </c>
      <c r="AO242" s="10"/>
    </row>
    <row r="243" spans="1:41" ht="14.1" x14ac:dyDescent="0.3">
      <c r="A243" s="7">
        <v>71</v>
      </c>
      <c r="B243" s="9">
        <v>2595</v>
      </c>
      <c r="C243" s="6" t="s">
        <v>1753</v>
      </c>
      <c r="D243" s="106"/>
      <c r="E243" s="107"/>
      <c r="F243" s="108"/>
      <c r="G243" s="39"/>
      <c r="H243" s="1"/>
      <c r="I243" s="1"/>
      <c r="J243" s="38"/>
      <c r="K243" s="39"/>
      <c r="L243" s="1"/>
      <c r="M243" s="1"/>
      <c r="N243" s="1"/>
      <c r="O243" s="1"/>
      <c r="P243" s="1"/>
      <c r="Q243" s="171"/>
      <c r="R243" s="171"/>
      <c r="S243" s="1"/>
      <c r="T243" s="38"/>
      <c r="U243" s="39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71"/>
      <c r="AG243" s="203"/>
      <c r="AH243" s="40" t="s">
        <v>1219</v>
      </c>
      <c r="AI243" s="46" t="s">
        <v>1217</v>
      </c>
      <c r="AJ243" s="128">
        <v>0.5</v>
      </c>
      <c r="AK243" s="135"/>
      <c r="AL243" s="135"/>
      <c r="AM243" s="137"/>
      <c r="AN243" s="81">
        <f>ROUND(ROUND(Q236*AD242,0)*AJ243,0)</f>
        <v>235</v>
      </c>
      <c r="AO243" s="10"/>
    </row>
    <row r="244" spans="1:41" ht="14.1" x14ac:dyDescent="0.3">
      <c r="A244" s="7">
        <v>71</v>
      </c>
      <c r="B244" s="9">
        <v>2596</v>
      </c>
      <c r="C244" s="6" t="s">
        <v>1752</v>
      </c>
      <c r="D244" s="106"/>
      <c r="E244" s="107"/>
      <c r="F244" s="108"/>
      <c r="G244" s="39"/>
      <c r="H244" s="1"/>
      <c r="I244" s="1"/>
      <c r="J244" s="38"/>
      <c r="K244" s="39"/>
      <c r="L244" s="1"/>
      <c r="M244" s="1"/>
      <c r="N244" s="1"/>
      <c r="O244" s="1"/>
      <c r="P244" s="1"/>
      <c r="Q244" s="171"/>
      <c r="R244" s="171"/>
      <c r="S244" s="1"/>
      <c r="T244" s="38"/>
      <c r="U244" s="39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1"/>
      <c r="AG244" s="140"/>
      <c r="AH244" s="55"/>
      <c r="AI244" s="44"/>
      <c r="AJ244" s="135"/>
      <c r="AK244" s="204" t="s">
        <v>1218</v>
      </c>
      <c r="AL244" s="44">
        <v>5</v>
      </c>
      <c r="AM244" s="161" t="s">
        <v>1385</v>
      </c>
      <c r="AN244" s="81">
        <f>ROUND(Q236*AD242,0)-AL244</f>
        <v>465</v>
      </c>
      <c r="AO244" s="10"/>
    </row>
    <row r="245" spans="1:41" ht="14.1" x14ac:dyDescent="0.3">
      <c r="A245" s="7">
        <v>71</v>
      </c>
      <c r="B245" s="9">
        <v>2597</v>
      </c>
      <c r="C245" s="6" t="s">
        <v>1751</v>
      </c>
      <c r="D245" s="106"/>
      <c r="E245" s="107"/>
      <c r="F245" s="108"/>
      <c r="G245" s="39"/>
      <c r="H245" s="1"/>
      <c r="I245" s="1"/>
      <c r="J245" s="38"/>
      <c r="K245" s="39"/>
      <c r="L245" s="1"/>
      <c r="M245" s="1"/>
      <c r="N245" s="1"/>
      <c r="O245" s="1"/>
      <c r="P245" s="1"/>
      <c r="Q245" s="171"/>
      <c r="R245" s="171"/>
      <c r="S245" s="1"/>
      <c r="T245" s="38"/>
      <c r="U245" s="39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71"/>
      <c r="AG245" s="202" t="s">
        <v>1387</v>
      </c>
      <c r="AH245" s="140" t="s">
        <v>1220</v>
      </c>
      <c r="AI245" s="44" t="s">
        <v>1217</v>
      </c>
      <c r="AJ245" s="135">
        <v>0.7</v>
      </c>
      <c r="AK245" s="205"/>
      <c r="AL245" s="134"/>
      <c r="AM245" s="138"/>
      <c r="AN245" s="81">
        <f>ROUND(ROUND(Q236*AD242,0)*AJ245,0)-AL244</f>
        <v>324</v>
      </c>
      <c r="AO245" s="10"/>
    </row>
    <row r="246" spans="1:41" ht="14.1" x14ac:dyDescent="0.3">
      <c r="A246" s="7">
        <v>71</v>
      </c>
      <c r="B246" s="9">
        <v>2598</v>
      </c>
      <c r="C246" s="6" t="s">
        <v>1750</v>
      </c>
      <c r="D246" s="106"/>
      <c r="E246" s="107"/>
      <c r="F246" s="108"/>
      <c r="G246" s="39"/>
      <c r="H246" s="1"/>
      <c r="I246" s="1"/>
      <c r="J246" s="38"/>
      <c r="K246" s="39"/>
      <c r="L246" s="1"/>
      <c r="M246" s="1"/>
      <c r="N246" s="1"/>
      <c r="O246" s="1"/>
      <c r="P246" s="1"/>
      <c r="Q246" s="171"/>
      <c r="R246" s="171"/>
      <c r="S246" s="1"/>
      <c r="T246" s="38"/>
      <c r="U246" s="39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71"/>
      <c r="AG246" s="203"/>
      <c r="AH246" s="40" t="s">
        <v>1219</v>
      </c>
      <c r="AI246" s="46" t="s">
        <v>1217</v>
      </c>
      <c r="AJ246" s="128">
        <v>0.5</v>
      </c>
      <c r="AK246" s="206"/>
      <c r="AL246" s="127"/>
      <c r="AM246" s="136"/>
      <c r="AN246" s="81">
        <f>ROUND(ROUND(Q236*AD242,0)*AJ246,0)-AL244</f>
        <v>230</v>
      </c>
      <c r="AO246" s="10"/>
    </row>
    <row r="247" spans="1:41" ht="14.1" x14ac:dyDescent="0.3">
      <c r="A247" s="7">
        <v>71</v>
      </c>
      <c r="B247" s="9">
        <v>1485</v>
      </c>
      <c r="C247" s="6" t="s">
        <v>1749</v>
      </c>
      <c r="D247" s="106"/>
      <c r="E247" s="107"/>
      <c r="F247" s="108"/>
      <c r="G247" s="39"/>
      <c r="H247" s="1"/>
      <c r="I247" s="1"/>
      <c r="J247" s="58"/>
      <c r="K247" s="42" t="s">
        <v>1245</v>
      </c>
      <c r="L247" s="54"/>
      <c r="M247" s="54"/>
      <c r="N247" s="54"/>
      <c r="O247" s="54"/>
      <c r="P247" s="54"/>
      <c r="Q247" s="178"/>
      <c r="R247" s="178"/>
      <c r="S247" s="30"/>
      <c r="T247" s="43"/>
      <c r="U247" s="42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64"/>
      <c r="AG247" s="172"/>
      <c r="AH247" s="45"/>
      <c r="AI247" s="54"/>
      <c r="AJ247" s="174"/>
      <c r="AK247" s="174"/>
      <c r="AL247" s="174"/>
      <c r="AM247" s="173"/>
      <c r="AN247" s="81">
        <f>ROUND(Q248,0)</f>
        <v>864</v>
      </c>
      <c r="AO247" s="10"/>
    </row>
    <row r="248" spans="1:41" ht="14.1" x14ac:dyDescent="0.3">
      <c r="A248" s="7">
        <v>71</v>
      </c>
      <c r="B248" s="9">
        <v>1486</v>
      </c>
      <c r="C248" s="6" t="s">
        <v>1748</v>
      </c>
      <c r="D248" s="106"/>
      <c r="E248" s="107"/>
      <c r="F248" s="108"/>
      <c r="G248" s="39"/>
      <c r="H248" s="1"/>
      <c r="I248" s="1"/>
      <c r="J248" s="58"/>
      <c r="K248" s="59"/>
      <c r="L248" s="119"/>
      <c r="M248" s="119"/>
      <c r="N248" s="119"/>
      <c r="O248" s="119"/>
      <c r="P248" s="119"/>
      <c r="Q248" s="201">
        <v>864</v>
      </c>
      <c r="R248" s="201"/>
      <c r="S248" s="1" t="s">
        <v>853</v>
      </c>
      <c r="T248" s="38"/>
      <c r="U248" s="39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71"/>
      <c r="AG248" s="202" t="s">
        <v>1387</v>
      </c>
      <c r="AH248" s="140" t="s">
        <v>1220</v>
      </c>
      <c r="AI248" s="44" t="s">
        <v>1217</v>
      </c>
      <c r="AJ248" s="135">
        <v>0.7</v>
      </c>
      <c r="AK248" s="135"/>
      <c r="AL248" s="135"/>
      <c r="AM248" s="137"/>
      <c r="AN248" s="81">
        <f>ROUND(Q248*AJ248,0)</f>
        <v>605</v>
      </c>
      <c r="AO248" s="10"/>
    </row>
    <row r="249" spans="1:41" ht="14.1" x14ac:dyDescent="0.3">
      <c r="A249" s="7">
        <v>71</v>
      </c>
      <c r="B249" s="9">
        <v>2611</v>
      </c>
      <c r="C249" s="6" t="s">
        <v>1747</v>
      </c>
      <c r="D249" s="106"/>
      <c r="E249" s="107"/>
      <c r="F249" s="108"/>
      <c r="G249" s="39"/>
      <c r="H249" s="1"/>
      <c r="I249" s="1"/>
      <c r="J249" s="38"/>
      <c r="K249" s="39"/>
      <c r="L249" s="1"/>
      <c r="M249" s="1"/>
      <c r="N249" s="1"/>
      <c r="O249" s="1"/>
      <c r="P249" s="1"/>
      <c r="Q249" s="171"/>
      <c r="R249" s="171"/>
      <c r="S249" s="1"/>
      <c r="T249" s="38"/>
      <c r="U249" s="39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71"/>
      <c r="AG249" s="203"/>
      <c r="AH249" s="40" t="s">
        <v>1219</v>
      </c>
      <c r="AI249" s="46" t="s">
        <v>1217</v>
      </c>
      <c r="AJ249" s="128">
        <v>0.5</v>
      </c>
      <c r="AK249" s="135"/>
      <c r="AL249" s="135"/>
      <c r="AM249" s="137"/>
      <c r="AN249" s="81">
        <f>ROUND(Q248*AJ249,0)</f>
        <v>432</v>
      </c>
      <c r="AO249" s="10"/>
    </row>
    <row r="250" spans="1:41" ht="14.1" x14ac:dyDescent="0.3">
      <c r="A250" s="7">
        <v>71</v>
      </c>
      <c r="B250" s="9">
        <v>2612</v>
      </c>
      <c r="C250" s="6" t="s">
        <v>1746</v>
      </c>
      <c r="D250" s="106"/>
      <c r="E250" s="107"/>
      <c r="F250" s="108"/>
      <c r="G250" s="39"/>
      <c r="H250" s="1"/>
      <c r="I250" s="1"/>
      <c r="J250" s="38"/>
      <c r="K250" s="39"/>
      <c r="L250" s="1"/>
      <c r="M250" s="1"/>
      <c r="N250" s="1"/>
      <c r="O250" s="1"/>
      <c r="P250" s="1"/>
      <c r="Q250" s="171"/>
      <c r="R250" s="171"/>
      <c r="S250" s="1"/>
      <c r="T250" s="38"/>
      <c r="U250" s="39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71"/>
      <c r="AG250" s="140"/>
      <c r="AH250" s="55"/>
      <c r="AI250" s="44"/>
      <c r="AJ250" s="135"/>
      <c r="AK250" s="204" t="s">
        <v>1218</v>
      </c>
      <c r="AL250" s="44">
        <v>5</v>
      </c>
      <c r="AM250" s="161" t="s">
        <v>1385</v>
      </c>
      <c r="AN250" s="81">
        <f>ROUND(Q248,0)-AL250</f>
        <v>859</v>
      </c>
      <c r="AO250" s="10"/>
    </row>
    <row r="251" spans="1:41" ht="14.1" x14ac:dyDescent="0.3">
      <c r="A251" s="7">
        <v>71</v>
      </c>
      <c r="B251" s="9">
        <v>2613</v>
      </c>
      <c r="C251" s="6" t="s">
        <v>1745</v>
      </c>
      <c r="D251" s="106"/>
      <c r="E251" s="107"/>
      <c r="F251" s="108"/>
      <c r="G251" s="39"/>
      <c r="H251" s="1"/>
      <c r="I251" s="1"/>
      <c r="J251" s="38"/>
      <c r="K251" s="39"/>
      <c r="L251" s="1"/>
      <c r="M251" s="1"/>
      <c r="N251" s="1"/>
      <c r="O251" s="1"/>
      <c r="P251" s="1"/>
      <c r="Q251" s="171"/>
      <c r="R251" s="171"/>
      <c r="S251" s="1"/>
      <c r="T251" s="38"/>
      <c r="U251" s="39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71"/>
      <c r="AG251" s="202" t="s">
        <v>1387</v>
      </c>
      <c r="AH251" s="140" t="s">
        <v>1220</v>
      </c>
      <c r="AI251" s="44" t="s">
        <v>1217</v>
      </c>
      <c r="AJ251" s="135">
        <v>0.7</v>
      </c>
      <c r="AK251" s="205"/>
      <c r="AL251" s="134"/>
      <c r="AM251" s="138"/>
      <c r="AN251" s="81">
        <f>ROUND(Q248*AJ251,0)-AL250</f>
        <v>600</v>
      </c>
      <c r="AO251" s="10"/>
    </row>
    <row r="252" spans="1:41" ht="14.1" x14ac:dyDescent="0.3">
      <c r="A252" s="7">
        <v>71</v>
      </c>
      <c r="B252" s="9">
        <v>2614</v>
      </c>
      <c r="C252" s="6" t="s">
        <v>1744</v>
      </c>
      <c r="D252" s="106"/>
      <c r="E252" s="107"/>
      <c r="F252" s="108"/>
      <c r="G252" s="39"/>
      <c r="H252" s="1"/>
      <c r="I252" s="1"/>
      <c r="J252" s="38"/>
      <c r="K252" s="39"/>
      <c r="L252" s="1"/>
      <c r="M252" s="1"/>
      <c r="N252" s="1"/>
      <c r="O252" s="1"/>
      <c r="P252" s="1"/>
      <c r="Q252" s="171"/>
      <c r="R252" s="171"/>
      <c r="S252" s="1"/>
      <c r="T252" s="38"/>
      <c r="U252" s="37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139"/>
      <c r="AG252" s="203"/>
      <c r="AH252" s="40" t="s">
        <v>1219</v>
      </c>
      <c r="AI252" s="46" t="s">
        <v>1217</v>
      </c>
      <c r="AJ252" s="128">
        <v>0.5</v>
      </c>
      <c r="AK252" s="206"/>
      <c r="AL252" s="127"/>
      <c r="AM252" s="136"/>
      <c r="AN252" s="81">
        <f>ROUND(Q248*AJ252,0)-AL250</f>
        <v>427</v>
      </c>
      <c r="AO252" s="10"/>
    </row>
    <row r="253" spans="1:41" ht="14.1" x14ac:dyDescent="0.3">
      <c r="A253" s="7">
        <v>71</v>
      </c>
      <c r="B253" s="9">
        <v>1487</v>
      </c>
      <c r="C253" s="6" t="s">
        <v>1743</v>
      </c>
      <c r="D253" s="106"/>
      <c r="E253" s="107"/>
      <c r="F253" s="108"/>
      <c r="G253" s="39"/>
      <c r="H253" s="1"/>
      <c r="I253" s="1"/>
      <c r="J253" s="58"/>
      <c r="K253" s="59"/>
      <c r="L253" s="119"/>
      <c r="M253" s="119"/>
      <c r="N253" s="119"/>
      <c r="O253" s="119"/>
      <c r="P253" s="119"/>
      <c r="Q253" s="171"/>
      <c r="R253" s="171"/>
      <c r="S253" s="1"/>
      <c r="T253" s="38"/>
      <c r="U253" s="61" t="s">
        <v>1393</v>
      </c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71"/>
      <c r="AG253" s="140"/>
      <c r="AH253" s="55"/>
      <c r="AI253" s="44"/>
      <c r="AJ253" s="135"/>
      <c r="AK253" s="135"/>
      <c r="AL253" s="135"/>
      <c r="AM253" s="137"/>
      <c r="AN253" s="81">
        <f>ROUND(Q248*AD254,0)</f>
        <v>834</v>
      </c>
      <c r="AO253" s="10"/>
    </row>
    <row r="254" spans="1:41" ht="14.1" x14ac:dyDescent="0.3">
      <c r="A254" s="7">
        <v>71</v>
      </c>
      <c r="B254" s="9">
        <v>1488</v>
      </c>
      <c r="C254" s="6" t="s">
        <v>1742</v>
      </c>
      <c r="D254" s="106"/>
      <c r="E254" s="107"/>
      <c r="F254" s="108"/>
      <c r="G254" s="39"/>
      <c r="H254" s="1"/>
      <c r="I254" s="1"/>
      <c r="J254" s="58"/>
      <c r="K254" s="59"/>
      <c r="L254" s="119"/>
      <c r="M254" s="119"/>
      <c r="N254" s="119"/>
      <c r="O254" s="119"/>
      <c r="P254" s="119"/>
      <c r="Q254" s="171"/>
      <c r="R254" s="171"/>
      <c r="S254" s="1"/>
      <c r="T254" s="38"/>
      <c r="U254" s="61" t="s">
        <v>1391</v>
      </c>
      <c r="V254" s="51"/>
      <c r="W254" s="51"/>
      <c r="X254" s="51"/>
      <c r="Y254" s="51"/>
      <c r="Z254" s="51"/>
      <c r="AA254" s="51"/>
      <c r="AB254" s="51"/>
      <c r="AC254" s="122" t="s">
        <v>1217</v>
      </c>
      <c r="AD254" s="207">
        <v>0.96499999999999997</v>
      </c>
      <c r="AE254" s="207"/>
      <c r="AF254" s="71"/>
      <c r="AG254" s="202" t="s">
        <v>1387</v>
      </c>
      <c r="AH254" s="140" t="s">
        <v>1220</v>
      </c>
      <c r="AI254" s="44" t="s">
        <v>1217</v>
      </c>
      <c r="AJ254" s="135">
        <v>0.7</v>
      </c>
      <c r="AK254" s="135"/>
      <c r="AL254" s="135"/>
      <c r="AM254" s="137"/>
      <c r="AN254" s="81">
        <f>ROUND(ROUND(Q248*AD254,0)*AJ254,0)</f>
        <v>584</v>
      </c>
      <c r="AO254" s="10"/>
    </row>
    <row r="255" spans="1:41" ht="14.1" x14ac:dyDescent="0.3">
      <c r="A255" s="7">
        <v>71</v>
      </c>
      <c r="B255" s="9">
        <v>2615</v>
      </c>
      <c r="C255" s="6" t="s">
        <v>1741</v>
      </c>
      <c r="D255" s="106"/>
      <c r="E255" s="107"/>
      <c r="F255" s="108"/>
      <c r="G255" s="39"/>
      <c r="H255" s="1"/>
      <c r="I255" s="1"/>
      <c r="J255" s="38"/>
      <c r="K255" s="39"/>
      <c r="L255" s="1"/>
      <c r="M255" s="1"/>
      <c r="N255" s="1"/>
      <c r="O255" s="1"/>
      <c r="P255" s="1"/>
      <c r="Q255" s="171"/>
      <c r="R255" s="171"/>
      <c r="S255" s="1"/>
      <c r="T255" s="38"/>
      <c r="U255" s="39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71"/>
      <c r="AG255" s="203"/>
      <c r="AH255" s="40" t="s">
        <v>1219</v>
      </c>
      <c r="AI255" s="46" t="s">
        <v>1217</v>
      </c>
      <c r="AJ255" s="128">
        <v>0.5</v>
      </c>
      <c r="AK255" s="135"/>
      <c r="AL255" s="135"/>
      <c r="AM255" s="137"/>
      <c r="AN255" s="81">
        <f>ROUND(ROUND(Q248*AD254,0)*AJ255,0)</f>
        <v>417</v>
      </c>
      <c r="AO255" s="10"/>
    </row>
    <row r="256" spans="1:41" ht="14.1" x14ac:dyDescent="0.3">
      <c r="A256" s="7">
        <v>71</v>
      </c>
      <c r="B256" s="9">
        <v>2616</v>
      </c>
      <c r="C256" s="6" t="s">
        <v>1740</v>
      </c>
      <c r="D256" s="106"/>
      <c r="E256" s="107"/>
      <c r="F256" s="108"/>
      <c r="G256" s="39"/>
      <c r="H256" s="1"/>
      <c r="I256" s="1"/>
      <c r="J256" s="38"/>
      <c r="K256" s="39"/>
      <c r="L256" s="1"/>
      <c r="M256" s="1"/>
      <c r="N256" s="1"/>
      <c r="O256" s="1"/>
      <c r="P256" s="1"/>
      <c r="Q256" s="171"/>
      <c r="R256" s="171"/>
      <c r="S256" s="1"/>
      <c r="T256" s="38"/>
      <c r="U256" s="39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71"/>
      <c r="AG256" s="140"/>
      <c r="AH256" s="55"/>
      <c r="AI256" s="44"/>
      <c r="AJ256" s="135"/>
      <c r="AK256" s="204" t="s">
        <v>1218</v>
      </c>
      <c r="AL256" s="44">
        <v>5</v>
      </c>
      <c r="AM256" s="161" t="s">
        <v>1385</v>
      </c>
      <c r="AN256" s="81">
        <f>ROUND(Q248*AD254,0)-AL256</f>
        <v>829</v>
      </c>
      <c r="AO256" s="10"/>
    </row>
    <row r="257" spans="1:41" ht="14.1" x14ac:dyDescent="0.3">
      <c r="A257" s="7">
        <v>71</v>
      </c>
      <c r="B257" s="9">
        <v>2617</v>
      </c>
      <c r="C257" s="6" t="s">
        <v>1739</v>
      </c>
      <c r="D257" s="106"/>
      <c r="E257" s="107"/>
      <c r="F257" s="108"/>
      <c r="G257" s="39"/>
      <c r="H257" s="1"/>
      <c r="I257" s="1"/>
      <c r="J257" s="38"/>
      <c r="K257" s="39"/>
      <c r="L257" s="1"/>
      <c r="M257" s="1"/>
      <c r="N257" s="1"/>
      <c r="O257" s="1"/>
      <c r="P257" s="1"/>
      <c r="Q257" s="171"/>
      <c r="R257" s="171"/>
      <c r="S257" s="1"/>
      <c r="T257" s="38"/>
      <c r="U257" s="39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71"/>
      <c r="AG257" s="202" t="s">
        <v>1387</v>
      </c>
      <c r="AH257" s="140" t="s">
        <v>1220</v>
      </c>
      <c r="AI257" s="44" t="s">
        <v>1217</v>
      </c>
      <c r="AJ257" s="135">
        <v>0.7</v>
      </c>
      <c r="AK257" s="205"/>
      <c r="AL257" s="134"/>
      <c r="AM257" s="138"/>
      <c r="AN257" s="81">
        <f>ROUND(ROUND(Q248*AD254,0)*AJ257,0)-AL256</f>
        <v>579</v>
      </c>
      <c r="AO257" s="10"/>
    </row>
    <row r="258" spans="1:41" ht="14.1" x14ac:dyDescent="0.3">
      <c r="A258" s="7">
        <v>71</v>
      </c>
      <c r="B258" s="9">
        <v>2618</v>
      </c>
      <c r="C258" s="6" t="s">
        <v>1738</v>
      </c>
      <c r="D258" s="106"/>
      <c r="E258" s="107"/>
      <c r="F258" s="108"/>
      <c r="G258" s="39"/>
      <c r="H258" s="1"/>
      <c r="I258" s="1"/>
      <c r="J258" s="38"/>
      <c r="K258" s="37"/>
      <c r="L258" s="4"/>
      <c r="M258" s="4"/>
      <c r="N258" s="4"/>
      <c r="O258" s="4"/>
      <c r="P258" s="4"/>
      <c r="Q258" s="170"/>
      <c r="R258" s="170"/>
      <c r="S258" s="4"/>
      <c r="T258" s="17"/>
      <c r="U258" s="37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139"/>
      <c r="AG258" s="203"/>
      <c r="AH258" s="40" t="s">
        <v>1219</v>
      </c>
      <c r="AI258" s="46" t="s">
        <v>1217</v>
      </c>
      <c r="AJ258" s="128">
        <v>0.5</v>
      </c>
      <c r="AK258" s="206"/>
      <c r="AL258" s="127"/>
      <c r="AM258" s="136"/>
      <c r="AN258" s="81">
        <f>ROUND(ROUND(Q248*AD254,0)*AJ258,0)-AL256</f>
        <v>412</v>
      </c>
      <c r="AO258" s="10"/>
    </row>
    <row r="259" spans="1:41" ht="14.1" x14ac:dyDescent="0.3">
      <c r="A259" s="7">
        <v>71</v>
      </c>
      <c r="B259" s="9">
        <v>1489</v>
      </c>
      <c r="C259" s="6" t="s">
        <v>1737</v>
      </c>
      <c r="D259" s="106"/>
      <c r="E259" s="107"/>
      <c r="F259" s="108"/>
      <c r="G259" s="39"/>
      <c r="H259" s="1"/>
      <c r="I259" s="1"/>
      <c r="J259" s="58"/>
      <c r="K259" s="1" t="s">
        <v>1244</v>
      </c>
      <c r="L259" s="119"/>
      <c r="M259" s="119"/>
      <c r="N259" s="119"/>
      <c r="O259" s="119"/>
      <c r="P259" s="119"/>
      <c r="Q259" s="171"/>
      <c r="R259" s="171"/>
      <c r="S259" s="1"/>
      <c r="T259" s="1"/>
      <c r="U259" s="39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62"/>
      <c r="AG259" s="172"/>
      <c r="AH259" s="45"/>
      <c r="AI259" s="54"/>
      <c r="AJ259" s="174"/>
      <c r="AK259" s="174"/>
      <c r="AL259" s="174"/>
      <c r="AM259" s="173"/>
      <c r="AN259" s="81">
        <f>ROUND(Q260,0)</f>
        <v>736</v>
      </c>
      <c r="AO259" s="10"/>
    </row>
    <row r="260" spans="1:41" ht="14.1" x14ac:dyDescent="0.3">
      <c r="A260" s="7">
        <v>71</v>
      </c>
      <c r="B260" s="9">
        <v>1490</v>
      </c>
      <c r="C260" s="6" t="s">
        <v>1736</v>
      </c>
      <c r="D260" s="106"/>
      <c r="E260" s="107"/>
      <c r="F260" s="108"/>
      <c r="G260" s="39"/>
      <c r="H260" s="1"/>
      <c r="I260" s="1"/>
      <c r="J260" s="58"/>
      <c r="K260" s="119"/>
      <c r="L260" s="119"/>
      <c r="M260" s="119"/>
      <c r="N260" s="119"/>
      <c r="O260" s="119"/>
      <c r="P260" s="119"/>
      <c r="Q260" s="201">
        <v>736</v>
      </c>
      <c r="R260" s="201"/>
      <c r="S260" s="1" t="s">
        <v>853</v>
      </c>
      <c r="T260" s="38"/>
      <c r="U260" s="39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71"/>
      <c r="AG260" s="202" t="s">
        <v>1387</v>
      </c>
      <c r="AH260" s="140" t="s">
        <v>1220</v>
      </c>
      <c r="AI260" s="44" t="s">
        <v>1217</v>
      </c>
      <c r="AJ260" s="135">
        <v>0.7</v>
      </c>
      <c r="AK260" s="135"/>
      <c r="AL260" s="135"/>
      <c r="AM260" s="137"/>
      <c r="AN260" s="81">
        <f>ROUND(Q260*AJ260,0)</f>
        <v>515</v>
      </c>
      <c r="AO260" s="10"/>
    </row>
    <row r="261" spans="1:41" ht="14.1" x14ac:dyDescent="0.3">
      <c r="A261" s="7">
        <v>71</v>
      </c>
      <c r="B261" s="9">
        <v>2621</v>
      </c>
      <c r="C261" s="6" t="s">
        <v>1735</v>
      </c>
      <c r="D261" s="106"/>
      <c r="E261" s="107"/>
      <c r="F261" s="108"/>
      <c r="G261" s="39"/>
      <c r="H261" s="1"/>
      <c r="I261" s="1"/>
      <c r="J261" s="38"/>
      <c r="K261" s="39"/>
      <c r="L261" s="1"/>
      <c r="M261" s="1"/>
      <c r="N261" s="1"/>
      <c r="O261" s="1"/>
      <c r="P261" s="1"/>
      <c r="Q261" s="171"/>
      <c r="R261" s="171"/>
      <c r="S261" s="1"/>
      <c r="T261" s="38"/>
      <c r="U261" s="39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71"/>
      <c r="AG261" s="203"/>
      <c r="AH261" s="40" t="s">
        <v>1219</v>
      </c>
      <c r="AI261" s="46" t="s">
        <v>1217</v>
      </c>
      <c r="AJ261" s="128">
        <v>0.5</v>
      </c>
      <c r="AK261" s="135"/>
      <c r="AL261" s="135"/>
      <c r="AM261" s="137"/>
      <c r="AN261" s="81">
        <f>ROUND(Q260*AJ261,0)</f>
        <v>368</v>
      </c>
      <c r="AO261" s="10"/>
    </row>
    <row r="262" spans="1:41" ht="14.1" x14ac:dyDescent="0.3">
      <c r="A262" s="7">
        <v>71</v>
      </c>
      <c r="B262" s="9">
        <v>2622</v>
      </c>
      <c r="C262" s="6" t="s">
        <v>1734</v>
      </c>
      <c r="D262" s="106"/>
      <c r="E262" s="107"/>
      <c r="F262" s="108"/>
      <c r="G262" s="39"/>
      <c r="H262" s="1"/>
      <c r="I262" s="1"/>
      <c r="J262" s="38"/>
      <c r="K262" s="39"/>
      <c r="L262" s="1"/>
      <c r="M262" s="1"/>
      <c r="N262" s="1"/>
      <c r="O262" s="1"/>
      <c r="P262" s="1"/>
      <c r="Q262" s="171"/>
      <c r="R262" s="171"/>
      <c r="S262" s="1"/>
      <c r="T262" s="38"/>
      <c r="U262" s="39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71"/>
      <c r="AG262" s="140"/>
      <c r="AH262" s="55"/>
      <c r="AI262" s="44"/>
      <c r="AJ262" s="135"/>
      <c r="AK262" s="204" t="s">
        <v>1218</v>
      </c>
      <c r="AL262" s="44">
        <v>5</v>
      </c>
      <c r="AM262" s="161" t="s">
        <v>1385</v>
      </c>
      <c r="AN262" s="81">
        <f>ROUND(Q260,0)-AL262</f>
        <v>731</v>
      </c>
      <c r="AO262" s="10"/>
    </row>
    <row r="263" spans="1:41" ht="14.1" x14ac:dyDescent="0.3">
      <c r="A263" s="7">
        <v>71</v>
      </c>
      <c r="B263" s="9">
        <v>2623</v>
      </c>
      <c r="C263" s="6" t="s">
        <v>1733</v>
      </c>
      <c r="D263" s="106"/>
      <c r="E263" s="107"/>
      <c r="F263" s="108"/>
      <c r="G263" s="39"/>
      <c r="H263" s="1"/>
      <c r="I263" s="1"/>
      <c r="J263" s="38"/>
      <c r="K263" s="39"/>
      <c r="L263" s="1"/>
      <c r="M263" s="1"/>
      <c r="N263" s="1"/>
      <c r="O263" s="1"/>
      <c r="P263" s="1"/>
      <c r="Q263" s="171"/>
      <c r="R263" s="171"/>
      <c r="S263" s="1"/>
      <c r="T263" s="38"/>
      <c r="U263" s="39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71"/>
      <c r="AG263" s="202" t="s">
        <v>1387</v>
      </c>
      <c r="AH263" s="140" t="s">
        <v>1220</v>
      </c>
      <c r="AI263" s="44" t="s">
        <v>1217</v>
      </c>
      <c r="AJ263" s="135">
        <v>0.7</v>
      </c>
      <c r="AK263" s="205"/>
      <c r="AL263" s="134"/>
      <c r="AM263" s="138"/>
      <c r="AN263" s="81">
        <f>ROUND(Q260*AJ263,0)-AL262</f>
        <v>510</v>
      </c>
      <c r="AO263" s="10"/>
    </row>
    <row r="264" spans="1:41" ht="14.1" x14ac:dyDescent="0.3">
      <c r="A264" s="7">
        <v>71</v>
      </c>
      <c r="B264" s="9">
        <v>2624</v>
      </c>
      <c r="C264" s="6" t="s">
        <v>1732</v>
      </c>
      <c r="D264" s="106"/>
      <c r="E264" s="107"/>
      <c r="F264" s="108"/>
      <c r="G264" s="39"/>
      <c r="H264" s="1"/>
      <c r="I264" s="1"/>
      <c r="J264" s="38"/>
      <c r="K264" s="39"/>
      <c r="L264" s="1"/>
      <c r="M264" s="1"/>
      <c r="N264" s="1"/>
      <c r="O264" s="1"/>
      <c r="P264" s="1"/>
      <c r="Q264" s="171"/>
      <c r="R264" s="171"/>
      <c r="S264" s="1"/>
      <c r="T264" s="38"/>
      <c r="U264" s="39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71"/>
      <c r="AG264" s="203"/>
      <c r="AH264" s="40" t="s">
        <v>1219</v>
      </c>
      <c r="AI264" s="46" t="s">
        <v>1217</v>
      </c>
      <c r="AJ264" s="128">
        <v>0.5</v>
      </c>
      <c r="AK264" s="206"/>
      <c r="AL264" s="127"/>
      <c r="AM264" s="136"/>
      <c r="AN264" s="81">
        <f>ROUND(Q260*AJ264,0)-AL262</f>
        <v>363</v>
      </c>
      <c r="AO264" s="10"/>
    </row>
    <row r="265" spans="1:41" ht="14.1" x14ac:dyDescent="0.3">
      <c r="A265" s="7">
        <v>71</v>
      </c>
      <c r="B265" s="9">
        <v>1491</v>
      </c>
      <c r="C265" s="6" t="s">
        <v>1731</v>
      </c>
      <c r="D265" s="106"/>
      <c r="E265" s="107"/>
      <c r="F265" s="108"/>
      <c r="G265" s="39"/>
      <c r="H265" s="1"/>
      <c r="I265" s="1"/>
      <c r="J265" s="58"/>
      <c r="K265" s="59"/>
      <c r="L265" s="119"/>
      <c r="M265" s="119"/>
      <c r="N265" s="119"/>
      <c r="O265" s="119"/>
      <c r="P265" s="119"/>
      <c r="Q265" s="171"/>
      <c r="R265" s="171"/>
      <c r="S265" s="1"/>
      <c r="T265" s="38"/>
      <c r="U265" s="140" t="s">
        <v>1393</v>
      </c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141"/>
      <c r="AG265" s="140"/>
      <c r="AH265" s="55"/>
      <c r="AI265" s="44"/>
      <c r="AJ265" s="135"/>
      <c r="AK265" s="135"/>
      <c r="AL265" s="135"/>
      <c r="AM265" s="137"/>
      <c r="AN265" s="81">
        <f>ROUND(Q260*AD266,0)</f>
        <v>710</v>
      </c>
      <c r="AO265" s="10"/>
    </row>
    <row r="266" spans="1:41" ht="14.1" x14ac:dyDescent="0.3">
      <c r="A266" s="7">
        <v>71</v>
      </c>
      <c r="B266" s="9">
        <v>1492</v>
      </c>
      <c r="C266" s="6" t="s">
        <v>1730</v>
      </c>
      <c r="D266" s="106"/>
      <c r="E266" s="107"/>
      <c r="F266" s="108"/>
      <c r="G266" s="39"/>
      <c r="H266" s="1"/>
      <c r="I266" s="1"/>
      <c r="J266" s="58"/>
      <c r="K266" s="59"/>
      <c r="L266" s="119"/>
      <c r="M266" s="119"/>
      <c r="N266" s="119"/>
      <c r="O266" s="119"/>
      <c r="P266" s="119"/>
      <c r="Q266" s="171"/>
      <c r="R266" s="171"/>
      <c r="S266" s="1"/>
      <c r="T266" s="38"/>
      <c r="U266" s="61" t="s">
        <v>1391</v>
      </c>
      <c r="V266" s="51"/>
      <c r="W266" s="51"/>
      <c r="X266" s="51"/>
      <c r="Y266" s="51"/>
      <c r="Z266" s="51"/>
      <c r="AA266" s="51"/>
      <c r="AB266" s="51"/>
      <c r="AC266" s="122" t="s">
        <v>1217</v>
      </c>
      <c r="AD266" s="207">
        <v>0.96499999999999997</v>
      </c>
      <c r="AE266" s="207"/>
      <c r="AF266" s="71"/>
      <c r="AG266" s="202" t="s">
        <v>1387</v>
      </c>
      <c r="AH266" s="140" t="s">
        <v>1220</v>
      </c>
      <c r="AI266" s="44" t="s">
        <v>1217</v>
      </c>
      <c r="AJ266" s="135">
        <v>0.7</v>
      </c>
      <c r="AK266" s="135"/>
      <c r="AL266" s="135"/>
      <c r="AM266" s="137"/>
      <c r="AN266" s="81">
        <f>ROUND(ROUND(Q260*AD266,0)*AJ266,0)</f>
        <v>497</v>
      </c>
      <c r="AO266" s="10"/>
    </row>
    <row r="267" spans="1:41" ht="14.1" x14ac:dyDescent="0.3">
      <c r="A267" s="7">
        <v>71</v>
      </c>
      <c r="B267" s="9">
        <v>2625</v>
      </c>
      <c r="C267" s="6" t="s">
        <v>1729</v>
      </c>
      <c r="D267" s="106"/>
      <c r="E267" s="107"/>
      <c r="F267" s="108"/>
      <c r="G267" s="39"/>
      <c r="H267" s="1"/>
      <c r="I267" s="1"/>
      <c r="J267" s="38"/>
      <c r="K267" s="39"/>
      <c r="L267" s="1"/>
      <c r="M267" s="1"/>
      <c r="N267" s="1"/>
      <c r="O267" s="1"/>
      <c r="P267" s="1"/>
      <c r="Q267" s="171"/>
      <c r="R267" s="171"/>
      <c r="S267" s="1"/>
      <c r="T267" s="38"/>
      <c r="U267" s="39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71"/>
      <c r="AG267" s="203"/>
      <c r="AH267" s="40" t="s">
        <v>1219</v>
      </c>
      <c r="AI267" s="46" t="s">
        <v>1217</v>
      </c>
      <c r="AJ267" s="128">
        <v>0.5</v>
      </c>
      <c r="AK267" s="135"/>
      <c r="AL267" s="135"/>
      <c r="AM267" s="137"/>
      <c r="AN267" s="81">
        <f>ROUND(ROUND(Q260*AD266,0)*AJ267,0)</f>
        <v>355</v>
      </c>
      <c r="AO267" s="10"/>
    </row>
    <row r="268" spans="1:41" ht="14.1" x14ac:dyDescent="0.3">
      <c r="A268" s="7">
        <v>71</v>
      </c>
      <c r="B268" s="9">
        <v>2626</v>
      </c>
      <c r="C268" s="6" t="s">
        <v>1728</v>
      </c>
      <c r="D268" s="106"/>
      <c r="E268" s="107"/>
      <c r="F268" s="108"/>
      <c r="G268" s="39"/>
      <c r="H268" s="1"/>
      <c r="I268" s="1"/>
      <c r="J268" s="38"/>
      <c r="K268" s="39"/>
      <c r="L268" s="1"/>
      <c r="M268" s="1"/>
      <c r="N268" s="1"/>
      <c r="O268" s="1"/>
      <c r="P268" s="1"/>
      <c r="Q268" s="171"/>
      <c r="R268" s="171"/>
      <c r="S268" s="1"/>
      <c r="T268" s="38"/>
      <c r="U268" s="39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71"/>
      <c r="AG268" s="140"/>
      <c r="AH268" s="55"/>
      <c r="AI268" s="44"/>
      <c r="AJ268" s="135"/>
      <c r="AK268" s="204" t="s">
        <v>1218</v>
      </c>
      <c r="AL268" s="44">
        <v>5</v>
      </c>
      <c r="AM268" s="161" t="s">
        <v>1385</v>
      </c>
      <c r="AN268" s="81">
        <f>ROUND(Q260*AD266,0)-AL268</f>
        <v>705</v>
      </c>
      <c r="AO268" s="10"/>
    </row>
    <row r="269" spans="1:41" ht="14.1" x14ac:dyDescent="0.3">
      <c r="A269" s="7">
        <v>71</v>
      </c>
      <c r="B269" s="9">
        <v>2627</v>
      </c>
      <c r="C269" s="6" t="s">
        <v>1727</v>
      </c>
      <c r="D269" s="106"/>
      <c r="E269" s="107"/>
      <c r="F269" s="108"/>
      <c r="G269" s="39"/>
      <c r="H269" s="1"/>
      <c r="I269" s="1"/>
      <c r="J269" s="38"/>
      <c r="K269" s="39"/>
      <c r="L269" s="1"/>
      <c r="M269" s="1"/>
      <c r="N269" s="1"/>
      <c r="O269" s="1"/>
      <c r="P269" s="1"/>
      <c r="Q269" s="171"/>
      <c r="R269" s="171"/>
      <c r="S269" s="1"/>
      <c r="T269" s="38"/>
      <c r="U269" s="39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71"/>
      <c r="AG269" s="202" t="s">
        <v>1387</v>
      </c>
      <c r="AH269" s="140" t="s">
        <v>1220</v>
      </c>
      <c r="AI269" s="44" t="s">
        <v>1217</v>
      </c>
      <c r="AJ269" s="135">
        <v>0.7</v>
      </c>
      <c r="AK269" s="205"/>
      <c r="AL269" s="134"/>
      <c r="AM269" s="138"/>
      <c r="AN269" s="81">
        <f>ROUND(ROUND(Q260*AD266,0)*AJ269,0)-AL268</f>
        <v>492</v>
      </c>
      <c r="AO269" s="10"/>
    </row>
    <row r="270" spans="1:41" ht="14.1" x14ac:dyDescent="0.3">
      <c r="A270" s="7">
        <v>71</v>
      </c>
      <c r="B270" s="9">
        <v>2628</v>
      </c>
      <c r="C270" s="6" t="s">
        <v>1726</v>
      </c>
      <c r="D270" s="106"/>
      <c r="E270" s="107"/>
      <c r="F270" s="108"/>
      <c r="G270" s="37"/>
      <c r="H270" s="4"/>
      <c r="I270" s="4"/>
      <c r="J270" s="17"/>
      <c r="K270" s="37"/>
      <c r="L270" s="4"/>
      <c r="M270" s="4"/>
      <c r="N270" s="4"/>
      <c r="O270" s="4"/>
      <c r="P270" s="4"/>
      <c r="Q270" s="170"/>
      <c r="R270" s="170"/>
      <c r="S270" s="4"/>
      <c r="T270" s="17"/>
      <c r="U270" s="37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139"/>
      <c r="AG270" s="203"/>
      <c r="AH270" s="40" t="s">
        <v>1219</v>
      </c>
      <c r="AI270" s="46" t="s">
        <v>1217</v>
      </c>
      <c r="AJ270" s="128">
        <v>0.5</v>
      </c>
      <c r="AK270" s="206"/>
      <c r="AL270" s="127"/>
      <c r="AM270" s="136"/>
      <c r="AN270" s="81">
        <f>ROUND(ROUND(Q260*AD266,0)*AJ270,0)-AL268</f>
        <v>350</v>
      </c>
      <c r="AO270" s="10"/>
    </row>
    <row r="271" spans="1:41" ht="14.1" x14ac:dyDescent="0.3">
      <c r="A271" s="7">
        <v>71</v>
      </c>
      <c r="B271" s="9">
        <v>1501</v>
      </c>
      <c r="C271" s="6" t="s">
        <v>1725</v>
      </c>
      <c r="D271" s="106"/>
      <c r="E271" s="107"/>
      <c r="F271" s="108"/>
      <c r="G271" s="195" t="s">
        <v>1257</v>
      </c>
      <c r="H271" s="196"/>
      <c r="I271" s="196"/>
      <c r="J271" s="197"/>
      <c r="K271" s="42" t="s">
        <v>1247</v>
      </c>
      <c r="L271" s="30"/>
      <c r="M271" s="30"/>
      <c r="N271" s="30"/>
      <c r="O271" s="30"/>
      <c r="P271" s="30"/>
      <c r="Q271" s="144"/>
      <c r="R271" s="144"/>
      <c r="S271" s="30"/>
      <c r="T271" s="43"/>
      <c r="U271" s="42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64"/>
      <c r="AG271" s="172"/>
      <c r="AH271" s="45"/>
      <c r="AI271" s="54"/>
      <c r="AJ271" s="174"/>
      <c r="AK271" s="174"/>
      <c r="AL271" s="174"/>
      <c r="AM271" s="173"/>
      <c r="AN271" s="81">
        <f>ROUND(Q272,0)</f>
        <v>458</v>
      </c>
      <c r="AO271" s="10"/>
    </row>
    <row r="272" spans="1:41" ht="14.1" x14ac:dyDescent="0.3">
      <c r="A272" s="7">
        <v>71</v>
      </c>
      <c r="B272" s="9">
        <v>1502</v>
      </c>
      <c r="C272" s="6" t="s">
        <v>1724</v>
      </c>
      <c r="D272" s="106"/>
      <c r="E272" s="107"/>
      <c r="F272" s="108"/>
      <c r="G272" s="198"/>
      <c r="H272" s="199"/>
      <c r="I272" s="199"/>
      <c r="J272" s="200"/>
      <c r="K272" s="39" t="s">
        <v>1246</v>
      </c>
      <c r="L272" s="1"/>
      <c r="M272" s="1"/>
      <c r="N272" s="1"/>
      <c r="O272" s="1"/>
      <c r="P272" s="1"/>
      <c r="Q272" s="201">
        <v>458</v>
      </c>
      <c r="R272" s="201"/>
      <c r="S272" s="1" t="s">
        <v>853</v>
      </c>
      <c r="T272" s="38"/>
      <c r="U272" s="39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71"/>
      <c r="AG272" s="202" t="s">
        <v>1387</v>
      </c>
      <c r="AH272" s="140" t="s">
        <v>1220</v>
      </c>
      <c r="AI272" s="44" t="s">
        <v>1217</v>
      </c>
      <c r="AJ272" s="135">
        <v>0.7</v>
      </c>
      <c r="AK272" s="135"/>
      <c r="AL272" s="135"/>
      <c r="AM272" s="137"/>
      <c r="AN272" s="81">
        <f>ROUND(Q272*AJ272,0)</f>
        <v>321</v>
      </c>
      <c r="AO272" s="10"/>
    </row>
    <row r="273" spans="1:41" ht="14.1" x14ac:dyDescent="0.3">
      <c r="A273" s="7">
        <v>71</v>
      </c>
      <c r="B273" s="9">
        <v>2631</v>
      </c>
      <c r="C273" s="6" t="s">
        <v>1723</v>
      </c>
      <c r="D273" s="106"/>
      <c r="E273" s="107"/>
      <c r="F273" s="108"/>
      <c r="G273" s="198"/>
      <c r="H273" s="199"/>
      <c r="I273" s="199"/>
      <c r="J273" s="200"/>
      <c r="K273" s="39"/>
      <c r="L273" s="1"/>
      <c r="M273" s="1"/>
      <c r="N273" s="1"/>
      <c r="O273" s="1"/>
      <c r="P273" s="1"/>
      <c r="Q273" s="171"/>
      <c r="R273" s="171"/>
      <c r="S273" s="1"/>
      <c r="T273" s="38"/>
      <c r="U273" s="39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1"/>
      <c r="AG273" s="203"/>
      <c r="AH273" s="40" t="s">
        <v>1219</v>
      </c>
      <c r="AI273" s="46" t="s">
        <v>1217</v>
      </c>
      <c r="AJ273" s="128">
        <v>0.5</v>
      </c>
      <c r="AK273" s="135"/>
      <c r="AL273" s="135"/>
      <c r="AM273" s="137"/>
      <c r="AN273" s="81">
        <f>ROUND(Q272*AJ273,0)</f>
        <v>229</v>
      </c>
      <c r="AO273" s="10"/>
    </row>
    <row r="274" spans="1:41" ht="14.1" x14ac:dyDescent="0.3">
      <c r="A274" s="7">
        <v>71</v>
      </c>
      <c r="B274" s="9">
        <v>2632</v>
      </c>
      <c r="C274" s="6" t="s">
        <v>1722</v>
      </c>
      <c r="D274" s="106"/>
      <c r="E274" s="107"/>
      <c r="F274" s="108"/>
      <c r="G274" s="198"/>
      <c r="H274" s="199"/>
      <c r="I274" s="199"/>
      <c r="J274" s="200"/>
      <c r="K274" s="39"/>
      <c r="L274" s="1"/>
      <c r="M274" s="1"/>
      <c r="N274" s="1"/>
      <c r="O274" s="1"/>
      <c r="P274" s="1"/>
      <c r="Q274" s="171"/>
      <c r="R274" s="171"/>
      <c r="S274" s="1"/>
      <c r="T274" s="38"/>
      <c r="U274" s="39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71"/>
      <c r="AG274" s="140"/>
      <c r="AH274" s="55"/>
      <c r="AI274" s="44"/>
      <c r="AJ274" s="135"/>
      <c r="AK274" s="204" t="s">
        <v>1218</v>
      </c>
      <c r="AL274" s="44">
        <v>5</v>
      </c>
      <c r="AM274" s="161" t="s">
        <v>1385</v>
      </c>
      <c r="AN274" s="81">
        <f>ROUND(Q272,0)-AL274</f>
        <v>453</v>
      </c>
      <c r="AO274" s="10"/>
    </row>
    <row r="275" spans="1:41" ht="14.1" x14ac:dyDescent="0.3">
      <c r="A275" s="7">
        <v>71</v>
      </c>
      <c r="B275" s="9">
        <v>2633</v>
      </c>
      <c r="C275" s="6" t="s">
        <v>1721</v>
      </c>
      <c r="D275" s="106"/>
      <c r="E275" s="107"/>
      <c r="F275" s="108"/>
      <c r="G275" s="198"/>
      <c r="H275" s="199"/>
      <c r="I275" s="199"/>
      <c r="J275" s="200"/>
      <c r="K275" s="39"/>
      <c r="L275" s="1"/>
      <c r="M275" s="1"/>
      <c r="N275" s="1"/>
      <c r="O275" s="1"/>
      <c r="P275" s="1"/>
      <c r="Q275" s="171"/>
      <c r="R275" s="171"/>
      <c r="S275" s="1"/>
      <c r="T275" s="38"/>
      <c r="U275" s="39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71"/>
      <c r="AG275" s="202" t="s">
        <v>1387</v>
      </c>
      <c r="AH275" s="140" t="s">
        <v>1220</v>
      </c>
      <c r="AI275" s="44" t="s">
        <v>1217</v>
      </c>
      <c r="AJ275" s="135">
        <v>0.7</v>
      </c>
      <c r="AK275" s="205"/>
      <c r="AL275" s="134"/>
      <c r="AM275" s="138"/>
      <c r="AN275" s="81">
        <f>ROUND(Q272*AJ275,0)-AL274</f>
        <v>316</v>
      </c>
      <c r="AO275" s="10"/>
    </row>
    <row r="276" spans="1:41" ht="14.1" x14ac:dyDescent="0.3">
      <c r="A276" s="7">
        <v>71</v>
      </c>
      <c r="B276" s="9">
        <v>2634</v>
      </c>
      <c r="C276" s="6" t="s">
        <v>1720</v>
      </c>
      <c r="D276" s="106"/>
      <c r="E276" s="107"/>
      <c r="F276" s="108"/>
      <c r="G276" s="198"/>
      <c r="H276" s="199"/>
      <c r="I276" s="199"/>
      <c r="J276" s="200"/>
      <c r="K276" s="39"/>
      <c r="L276" s="1"/>
      <c r="M276" s="1"/>
      <c r="N276" s="1"/>
      <c r="O276" s="1"/>
      <c r="P276" s="1"/>
      <c r="Q276" s="171"/>
      <c r="R276" s="171"/>
      <c r="S276" s="1"/>
      <c r="T276" s="38"/>
      <c r="U276" s="39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71"/>
      <c r="AG276" s="203"/>
      <c r="AH276" s="40" t="s">
        <v>1219</v>
      </c>
      <c r="AI276" s="46" t="s">
        <v>1217</v>
      </c>
      <c r="AJ276" s="128">
        <v>0.5</v>
      </c>
      <c r="AK276" s="206"/>
      <c r="AL276" s="127"/>
      <c r="AM276" s="136"/>
      <c r="AN276" s="81">
        <f>ROUND(Q272*AJ276,0)-AL274</f>
        <v>224</v>
      </c>
      <c r="AO276" s="10"/>
    </row>
    <row r="277" spans="1:41" ht="14.1" x14ac:dyDescent="0.3">
      <c r="A277" s="7">
        <v>71</v>
      </c>
      <c r="B277" s="9">
        <v>1503</v>
      </c>
      <c r="C277" s="6" t="s">
        <v>1719</v>
      </c>
      <c r="D277" s="106"/>
      <c r="E277" s="107"/>
      <c r="F277" s="108"/>
      <c r="G277" s="198"/>
      <c r="H277" s="199"/>
      <c r="I277" s="199"/>
      <c r="J277" s="200"/>
      <c r="K277" s="39"/>
      <c r="L277" s="1"/>
      <c r="M277" s="1"/>
      <c r="N277" s="1"/>
      <c r="O277" s="1"/>
      <c r="P277" s="1"/>
      <c r="Q277" s="179"/>
      <c r="R277" s="179"/>
      <c r="S277" s="119"/>
      <c r="T277" s="38"/>
      <c r="U277" s="140" t="s">
        <v>1393</v>
      </c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141"/>
      <c r="AG277" s="140"/>
      <c r="AH277" s="55"/>
      <c r="AI277" s="44"/>
      <c r="AJ277" s="135"/>
      <c r="AK277" s="135"/>
      <c r="AL277" s="135"/>
      <c r="AM277" s="137"/>
      <c r="AN277" s="81">
        <f>ROUND(Q272*AD278,0)</f>
        <v>442</v>
      </c>
      <c r="AO277" s="10"/>
    </row>
    <row r="278" spans="1:41" ht="14.1" x14ac:dyDescent="0.3">
      <c r="A278" s="7">
        <v>71</v>
      </c>
      <c r="B278" s="9">
        <v>1504</v>
      </c>
      <c r="C278" s="6" t="s">
        <v>1718</v>
      </c>
      <c r="D278" s="106"/>
      <c r="E278" s="107"/>
      <c r="F278" s="108"/>
      <c r="G278" s="39"/>
      <c r="H278" s="1"/>
      <c r="I278" s="1"/>
      <c r="J278" s="38"/>
      <c r="K278" s="59"/>
      <c r="L278" s="119"/>
      <c r="M278" s="119"/>
      <c r="N278" s="119"/>
      <c r="O278" s="119"/>
      <c r="P278" s="1"/>
      <c r="Q278" s="179"/>
      <c r="R278" s="179"/>
      <c r="S278" s="119"/>
      <c r="T278" s="38"/>
      <c r="U278" s="61" t="s">
        <v>1391</v>
      </c>
      <c r="V278" s="51"/>
      <c r="W278" s="51"/>
      <c r="X278" s="51"/>
      <c r="Y278" s="51"/>
      <c r="Z278" s="51"/>
      <c r="AA278" s="51"/>
      <c r="AB278" s="51"/>
      <c r="AC278" s="122" t="s">
        <v>1217</v>
      </c>
      <c r="AD278" s="207">
        <v>0.96499999999999997</v>
      </c>
      <c r="AE278" s="207"/>
      <c r="AF278" s="71"/>
      <c r="AG278" s="202" t="s">
        <v>1387</v>
      </c>
      <c r="AH278" s="140" t="s">
        <v>1220</v>
      </c>
      <c r="AI278" s="44" t="s">
        <v>1217</v>
      </c>
      <c r="AJ278" s="135">
        <v>0.7</v>
      </c>
      <c r="AK278" s="135"/>
      <c r="AL278" s="135"/>
      <c r="AM278" s="137"/>
      <c r="AN278" s="81">
        <f>ROUND(ROUND(Q272*AD278,0)*AJ278,0)</f>
        <v>309</v>
      </c>
      <c r="AO278" s="10"/>
    </row>
    <row r="279" spans="1:41" ht="14.1" x14ac:dyDescent="0.3">
      <c r="A279" s="7">
        <v>71</v>
      </c>
      <c r="B279" s="9">
        <v>2635</v>
      </c>
      <c r="C279" s="6" t="s">
        <v>1717</v>
      </c>
      <c r="D279" s="106"/>
      <c r="E279" s="107"/>
      <c r="F279" s="108"/>
      <c r="G279" s="39"/>
      <c r="H279" s="1"/>
      <c r="I279" s="1"/>
      <c r="J279" s="38"/>
      <c r="K279" s="39"/>
      <c r="L279" s="1"/>
      <c r="M279" s="1"/>
      <c r="N279" s="1"/>
      <c r="O279" s="1"/>
      <c r="P279" s="1"/>
      <c r="Q279" s="171"/>
      <c r="R279" s="171"/>
      <c r="S279" s="1"/>
      <c r="T279" s="38"/>
      <c r="U279" s="39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71"/>
      <c r="AG279" s="203"/>
      <c r="AH279" s="40" t="s">
        <v>1219</v>
      </c>
      <c r="AI279" s="46" t="s">
        <v>1217</v>
      </c>
      <c r="AJ279" s="128">
        <v>0.5</v>
      </c>
      <c r="AK279" s="135"/>
      <c r="AL279" s="135"/>
      <c r="AM279" s="137"/>
      <c r="AN279" s="81">
        <f>ROUND(ROUND(Q272*AD278,0)*AJ279,0)</f>
        <v>221</v>
      </c>
      <c r="AO279" s="10"/>
    </row>
    <row r="280" spans="1:41" ht="14.1" x14ac:dyDescent="0.3">
      <c r="A280" s="7">
        <v>71</v>
      </c>
      <c r="B280" s="9">
        <v>2636</v>
      </c>
      <c r="C280" s="6" t="s">
        <v>1716</v>
      </c>
      <c r="D280" s="106"/>
      <c r="E280" s="107"/>
      <c r="F280" s="108"/>
      <c r="G280" s="39"/>
      <c r="H280" s="1"/>
      <c r="I280" s="1"/>
      <c r="J280" s="38"/>
      <c r="K280" s="39"/>
      <c r="L280" s="1"/>
      <c r="M280" s="1"/>
      <c r="N280" s="1"/>
      <c r="O280" s="1"/>
      <c r="P280" s="1"/>
      <c r="Q280" s="171"/>
      <c r="R280" s="171"/>
      <c r="S280" s="1"/>
      <c r="T280" s="38"/>
      <c r="U280" s="39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71"/>
      <c r="AG280" s="140"/>
      <c r="AH280" s="55"/>
      <c r="AI280" s="44"/>
      <c r="AJ280" s="135"/>
      <c r="AK280" s="204" t="s">
        <v>1218</v>
      </c>
      <c r="AL280" s="44">
        <v>5</v>
      </c>
      <c r="AM280" s="161" t="s">
        <v>1385</v>
      </c>
      <c r="AN280" s="81">
        <f>ROUND(Q272*AD278,0)-AL280</f>
        <v>437</v>
      </c>
      <c r="AO280" s="10"/>
    </row>
    <row r="281" spans="1:41" ht="14.1" x14ac:dyDescent="0.3">
      <c r="A281" s="7">
        <v>71</v>
      </c>
      <c r="B281" s="9">
        <v>2637</v>
      </c>
      <c r="C281" s="6" t="s">
        <v>1715</v>
      </c>
      <c r="D281" s="106"/>
      <c r="E281" s="107"/>
      <c r="F281" s="108"/>
      <c r="G281" s="39"/>
      <c r="H281" s="1"/>
      <c r="I281" s="1"/>
      <c r="J281" s="38"/>
      <c r="K281" s="39"/>
      <c r="L281" s="1"/>
      <c r="M281" s="1"/>
      <c r="N281" s="1"/>
      <c r="O281" s="1"/>
      <c r="P281" s="1"/>
      <c r="Q281" s="171"/>
      <c r="R281" s="171"/>
      <c r="S281" s="1"/>
      <c r="T281" s="38"/>
      <c r="U281" s="39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71"/>
      <c r="AG281" s="202" t="s">
        <v>1387</v>
      </c>
      <c r="AH281" s="140" t="s">
        <v>1220</v>
      </c>
      <c r="AI281" s="44" t="s">
        <v>1217</v>
      </c>
      <c r="AJ281" s="135">
        <v>0.7</v>
      </c>
      <c r="AK281" s="205"/>
      <c r="AL281" s="134"/>
      <c r="AM281" s="138"/>
      <c r="AN281" s="81">
        <f>ROUND(ROUND(Q272*AD278,0)*AJ281,0)-AL280</f>
        <v>304</v>
      </c>
      <c r="AO281" s="10"/>
    </row>
    <row r="282" spans="1:41" ht="14.1" x14ac:dyDescent="0.3">
      <c r="A282" s="7">
        <v>71</v>
      </c>
      <c r="B282" s="9">
        <v>2638</v>
      </c>
      <c r="C282" s="6" t="s">
        <v>1714</v>
      </c>
      <c r="D282" s="106"/>
      <c r="E282" s="107"/>
      <c r="F282" s="108"/>
      <c r="G282" s="39"/>
      <c r="H282" s="1"/>
      <c r="I282" s="1"/>
      <c r="J282" s="38"/>
      <c r="K282" s="39"/>
      <c r="L282" s="1"/>
      <c r="M282" s="1"/>
      <c r="N282" s="1"/>
      <c r="O282" s="1"/>
      <c r="P282" s="1"/>
      <c r="Q282" s="171"/>
      <c r="R282" s="171"/>
      <c r="S282" s="1"/>
      <c r="T282" s="38"/>
      <c r="U282" s="39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71"/>
      <c r="AG282" s="203"/>
      <c r="AH282" s="40" t="s">
        <v>1219</v>
      </c>
      <c r="AI282" s="46" t="s">
        <v>1217</v>
      </c>
      <c r="AJ282" s="128">
        <v>0.5</v>
      </c>
      <c r="AK282" s="206"/>
      <c r="AL282" s="127"/>
      <c r="AM282" s="136"/>
      <c r="AN282" s="81">
        <f>ROUND(ROUND(Q272*AD278,0)*AJ282,0)-AL280</f>
        <v>216</v>
      </c>
      <c r="AO282" s="10"/>
    </row>
    <row r="283" spans="1:41" ht="14.1" x14ac:dyDescent="0.3">
      <c r="A283" s="7">
        <v>71</v>
      </c>
      <c r="B283" s="9">
        <v>1505</v>
      </c>
      <c r="C283" s="6" t="s">
        <v>1713</v>
      </c>
      <c r="D283" s="106"/>
      <c r="E283" s="107"/>
      <c r="F283" s="108"/>
      <c r="G283" s="39"/>
      <c r="H283" s="1"/>
      <c r="I283" s="1"/>
      <c r="J283" s="58"/>
      <c r="K283" s="42" t="s">
        <v>1245</v>
      </c>
      <c r="L283" s="54"/>
      <c r="M283" s="54"/>
      <c r="N283" s="54"/>
      <c r="O283" s="54"/>
      <c r="P283" s="54"/>
      <c r="Q283" s="178"/>
      <c r="R283" s="178"/>
      <c r="S283" s="30"/>
      <c r="T283" s="43"/>
      <c r="U283" s="42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64"/>
      <c r="AG283" s="172"/>
      <c r="AH283" s="45"/>
      <c r="AI283" s="54"/>
      <c r="AJ283" s="174"/>
      <c r="AK283" s="174"/>
      <c r="AL283" s="174"/>
      <c r="AM283" s="173"/>
      <c r="AN283" s="81">
        <f>ROUND(Q284,0)</f>
        <v>736</v>
      </c>
      <c r="AO283" s="10"/>
    </row>
    <row r="284" spans="1:41" ht="14.1" x14ac:dyDescent="0.3">
      <c r="A284" s="7">
        <v>71</v>
      </c>
      <c r="B284" s="9">
        <v>1506</v>
      </c>
      <c r="C284" s="6" t="s">
        <v>1712</v>
      </c>
      <c r="D284" s="106"/>
      <c r="E284" s="107"/>
      <c r="F284" s="108"/>
      <c r="G284" s="39"/>
      <c r="H284" s="1"/>
      <c r="I284" s="1"/>
      <c r="J284" s="58"/>
      <c r="K284" s="59"/>
      <c r="L284" s="119"/>
      <c r="M284" s="119"/>
      <c r="N284" s="119"/>
      <c r="O284" s="119"/>
      <c r="P284" s="119"/>
      <c r="Q284" s="201">
        <v>736</v>
      </c>
      <c r="R284" s="201"/>
      <c r="S284" s="1" t="s">
        <v>853</v>
      </c>
      <c r="T284" s="38"/>
      <c r="U284" s="39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71"/>
      <c r="AG284" s="202" t="s">
        <v>1387</v>
      </c>
      <c r="AH284" s="140" t="s">
        <v>1220</v>
      </c>
      <c r="AI284" s="44" t="s">
        <v>1217</v>
      </c>
      <c r="AJ284" s="135">
        <v>0.7</v>
      </c>
      <c r="AK284" s="135"/>
      <c r="AL284" s="135"/>
      <c r="AM284" s="137"/>
      <c r="AN284" s="81">
        <f>ROUND(Q284*AJ284,0)</f>
        <v>515</v>
      </c>
      <c r="AO284" s="10"/>
    </row>
    <row r="285" spans="1:41" ht="14.1" x14ac:dyDescent="0.3">
      <c r="A285" s="7">
        <v>71</v>
      </c>
      <c r="B285" s="9">
        <v>2641</v>
      </c>
      <c r="C285" s="6" t="s">
        <v>1711</v>
      </c>
      <c r="D285" s="106"/>
      <c r="E285" s="107"/>
      <c r="F285" s="108"/>
      <c r="G285" s="39"/>
      <c r="H285" s="1"/>
      <c r="I285" s="1"/>
      <c r="J285" s="38"/>
      <c r="K285" s="39"/>
      <c r="L285" s="1"/>
      <c r="M285" s="1"/>
      <c r="N285" s="1"/>
      <c r="O285" s="1"/>
      <c r="P285" s="1"/>
      <c r="Q285" s="171"/>
      <c r="R285" s="171"/>
      <c r="S285" s="1"/>
      <c r="T285" s="38"/>
      <c r="U285" s="39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71"/>
      <c r="AG285" s="203"/>
      <c r="AH285" s="40" t="s">
        <v>1219</v>
      </c>
      <c r="AI285" s="46" t="s">
        <v>1217</v>
      </c>
      <c r="AJ285" s="128">
        <v>0.5</v>
      </c>
      <c r="AK285" s="135"/>
      <c r="AL285" s="135"/>
      <c r="AM285" s="137"/>
      <c r="AN285" s="81">
        <f>ROUND(Q284*AJ285,0)</f>
        <v>368</v>
      </c>
      <c r="AO285" s="10"/>
    </row>
    <row r="286" spans="1:41" ht="14.1" x14ac:dyDescent="0.3">
      <c r="A286" s="7">
        <v>71</v>
      </c>
      <c r="B286" s="9">
        <v>2642</v>
      </c>
      <c r="C286" s="6" t="s">
        <v>1710</v>
      </c>
      <c r="D286" s="106"/>
      <c r="E286" s="107"/>
      <c r="F286" s="108"/>
      <c r="G286" s="39"/>
      <c r="H286" s="1"/>
      <c r="I286" s="1"/>
      <c r="J286" s="38"/>
      <c r="K286" s="39"/>
      <c r="L286" s="1"/>
      <c r="M286" s="1"/>
      <c r="N286" s="1"/>
      <c r="O286" s="1"/>
      <c r="P286" s="1"/>
      <c r="Q286" s="171"/>
      <c r="R286" s="171"/>
      <c r="S286" s="1"/>
      <c r="T286" s="38"/>
      <c r="U286" s="39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71"/>
      <c r="AG286" s="140"/>
      <c r="AH286" s="55"/>
      <c r="AI286" s="44"/>
      <c r="AJ286" s="135"/>
      <c r="AK286" s="204" t="s">
        <v>1218</v>
      </c>
      <c r="AL286" s="44">
        <v>5</v>
      </c>
      <c r="AM286" s="161" t="s">
        <v>1385</v>
      </c>
      <c r="AN286" s="81">
        <f>ROUND(Q284,0)-AL286</f>
        <v>731</v>
      </c>
      <c r="AO286" s="10"/>
    </row>
    <row r="287" spans="1:41" ht="14.1" x14ac:dyDescent="0.3">
      <c r="A287" s="7">
        <v>71</v>
      </c>
      <c r="B287" s="9">
        <v>2643</v>
      </c>
      <c r="C287" s="6" t="s">
        <v>1709</v>
      </c>
      <c r="D287" s="106"/>
      <c r="E287" s="107"/>
      <c r="F287" s="108"/>
      <c r="G287" s="39"/>
      <c r="H287" s="1"/>
      <c r="I287" s="1"/>
      <c r="J287" s="38"/>
      <c r="K287" s="39"/>
      <c r="L287" s="1"/>
      <c r="M287" s="1"/>
      <c r="N287" s="1"/>
      <c r="O287" s="1"/>
      <c r="P287" s="1"/>
      <c r="Q287" s="171"/>
      <c r="R287" s="171"/>
      <c r="S287" s="1"/>
      <c r="T287" s="38"/>
      <c r="U287" s="39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71"/>
      <c r="AG287" s="202" t="s">
        <v>1387</v>
      </c>
      <c r="AH287" s="140" t="s">
        <v>1220</v>
      </c>
      <c r="AI287" s="44" t="s">
        <v>1217</v>
      </c>
      <c r="AJ287" s="135">
        <v>0.7</v>
      </c>
      <c r="AK287" s="205"/>
      <c r="AL287" s="134"/>
      <c r="AM287" s="138"/>
      <c r="AN287" s="81">
        <f>ROUND(Q284*AJ287,0)-AL286</f>
        <v>510</v>
      </c>
      <c r="AO287" s="10"/>
    </row>
    <row r="288" spans="1:41" ht="14.1" x14ac:dyDescent="0.3">
      <c r="A288" s="7">
        <v>71</v>
      </c>
      <c r="B288" s="9">
        <v>2644</v>
      </c>
      <c r="C288" s="6" t="s">
        <v>1708</v>
      </c>
      <c r="D288" s="106"/>
      <c r="E288" s="107"/>
      <c r="F288" s="108"/>
      <c r="G288" s="39"/>
      <c r="H288" s="1"/>
      <c r="I288" s="1"/>
      <c r="J288" s="38"/>
      <c r="K288" s="39"/>
      <c r="L288" s="1"/>
      <c r="M288" s="1"/>
      <c r="N288" s="1"/>
      <c r="O288" s="1"/>
      <c r="P288" s="1"/>
      <c r="Q288" s="171"/>
      <c r="R288" s="171"/>
      <c r="S288" s="1"/>
      <c r="T288" s="38"/>
      <c r="U288" s="37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139"/>
      <c r="AG288" s="203"/>
      <c r="AH288" s="40" t="s">
        <v>1219</v>
      </c>
      <c r="AI288" s="46" t="s">
        <v>1217</v>
      </c>
      <c r="AJ288" s="128">
        <v>0.5</v>
      </c>
      <c r="AK288" s="206"/>
      <c r="AL288" s="127"/>
      <c r="AM288" s="136"/>
      <c r="AN288" s="81">
        <f>ROUND(Q284*AJ288,0)-AL286</f>
        <v>363</v>
      </c>
      <c r="AO288" s="10"/>
    </row>
    <row r="289" spans="1:41" ht="14.1" x14ac:dyDescent="0.3">
      <c r="A289" s="7">
        <v>71</v>
      </c>
      <c r="B289" s="9">
        <v>1507</v>
      </c>
      <c r="C289" s="6" t="s">
        <v>1707</v>
      </c>
      <c r="D289" s="106"/>
      <c r="E289" s="107"/>
      <c r="F289" s="108"/>
      <c r="G289" s="1"/>
      <c r="H289" s="1"/>
      <c r="I289" s="1"/>
      <c r="J289" s="58"/>
      <c r="K289" s="59"/>
      <c r="L289" s="119"/>
      <c r="M289" s="119"/>
      <c r="N289" s="119"/>
      <c r="O289" s="119"/>
      <c r="P289" s="119"/>
      <c r="Q289" s="171"/>
      <c r="R289" s="171"/>
      <c r="S289" s="1"/>
      <c r="T289" s="38"/>
      <c r="U289" s="61" t="s">
        <v>1393</v>
      </c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71"/>
      <c r="AG289" s="140"/>
      <c r="AH289" s="55"/>
      <c r="AI289" s="44"/>
      <c r="AJ289" s="135"/>
      <c r="AK289" s="135"/>
      <c r="AL289" s="135"/>
      <c r="AM289" s="137"/>
      <c r="AN289" s="81">
        <f>ROUND(Q284*AD290,0)</f>
        <v>710</v>
      </c>
      <c r="AO289" s="10"/>
    </row>
    <row r="290" spans="1:41" ht="14.1" x14ac:dyDescent="0.3">
      <c r="A290" s="7">
        <v>71</v>
      </c>
      <c r="B290" s="9">
        <v>1508</v>
      </c>
      <c r="C290" s="6" t="s">
        <v>1706</v>
      </c>
      <c r="D290" s="106"/>
      <c r="E290" s="107"/>
      <c r="F290" s="108"/>
      <c r="G290" s="1"/>
      <c r="H290" s="1"/>
      <c r="I290" s="1"/>
      <c r="J290" s="58"/>
      <c r="K290" s="59"/>
      <c r="L290" s="119"/>
      <c r="M290" s="119"/>
      <c r="N290" s="119"/>
      <c r="O290" s="119"/>
      <c r="P290" s="119"/>
      <c r="Q290" s="171"/>
      <c r="R290" s="171"/>
      <c r="S290" s="1"/>
      <c r="T290" s="38"/>
      <c r="U290" s="61" t="s">
        <v>1391</v>
      </c>
      <c r="V290" s="51"/>
      <c r="W290" s="51"/>
      <c r="X290" s="51"/>
      <c r="Y290" s="51"/>
      <c r="Z290" s="51"/>
      <c r="AA290" s="51"/>
      <c r="AB290" s="51"/>
      <c r="AC290" s="122" t="s">
        <v>1217</v>
      </c>
      <c r="AD290" s="207">
        <v>0.96499999999999997</v>
      </c>
      <c r="AE290" s="207"/>
      <c r="AF290" s="71"/>
      <c r="AG290" s="202" t="s">
        <v>1387</v>
      </c>
      <c r="AH290" s="140" t="s">
        <v>1220</v>
      </c>
      <c r="AI290" s="44" t="s">
        <v>1217</v>
      </c>
      <c r="AJ290" s="135">
        <v>0.7</v>
      </c>
      <c r="AK290" s="135"/>
      <c r="AL290" s="135"/>
      <c r="AM290" s="137"/>
      <c r="AN290" s="81">
        <f>ROUND(ROUND(Q284*AD290,0)*AJ290,0)</f>
        <v>497</v>
      </c>
      <c r="AO290" s="10"/>
    </row>
    <row r="291" spans="1:41" ht="14.1" x14ac:dyDescent="0.3">
      <c r="A291" s="7">
        <v>71</v>
      </c>
      <c r="B291" s="9">
        <v>2645</v>
      </c>
      <c r="C291" s="6" t="s">
        <v>1705</v>
      </c>
      <c r="D291" s="106"/>
      <c r="E291" s="107"/>
      <c r="F291" s="108"/>
      <c r="G291" s="39"/>
      <c r="H291" s="1"/>
      <c r="I291" s="1"/>
      <c r="J291" s="38"/>
      <c r="K291" s="39"/>
      <c r="L291" s="1"/>
      <c r="M291" s="1"/>
      <c r="N291" s="1"/>
      <c r="O291" s="1"/>
      <c r="P291" s="1"/>
      <c r="Q291" s="171"/>
      <c r="R291" s="171"/>
      <c r="S291" s="1"/>
      <c r="T291" s="38"/>
      <c r="U291" s="39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71"/>
      <c r="AG291" s="203"/>
      <c r="AH291" s="40" t="s">
        <v>1219</v>
      </c>
      <c r="AI291" s="46" t="s">
        <v>1217</v>
      </c>
      <c r="AJ291" s="128">
        <v>0.5</v>
      </c>
      <c r="AK291" s="135"/>
      <c r="AL291" s="135"/>
      <c r="AM291" s="137"/>
      <c r="AN291" s="81">
        <f>ROUND(ROUND(Q284*AD290,0)*AJ291,0)</f>
        <v>355</v>
      </c>
      <c r="AO291" s="10"/>
    </row>
    <row r="292" spans="1:41" ht="14.1" x14ac:dyDescent="0.3">
      <c r="A292" s="7">
        <v>71</v>
      </c>
      <c r="B292" s="9">
        <v>2646</v>
      </c>
      <c r="C292" s="6" t="s">
        <v>1704</v>
      </c>
      <c r="D292" s="106"/>
      <c r="E292" s="107"/>
      <c r="F292" s="108"/>
      <c r="G292" s="39"/>
      <c r="H292" s="1"/>
      <c r="I292" s="1"/>
      <c r="J292" s="38"/>
      <c r="K292" s="39"/>
      <c r="L292" s="1"/>
      <c r="M292" s="1"/>
      <c r="N292" s="1"/>
      <c r="O292" s="1"/>
      <c r="P292" s="1"/>
      <c r="Q292" s="171"/>
      <c r="R292" s="171"/>
      <c r="S292" s="1"/>
      <c r="T292" s="38"/>
      <c r="U292" s="39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71"/>
      <c r="AG292" s="140"/>
      <c r="AH292" s="55"/>
      <c r="AI292" s="44"/>
      <c r="AJ292" s="135"/>
      <c r="AK292" s="204" t="s">
        <v>1218</v>
      </c>
      <c r="AL292" s="44">
        <v>5</v>
      </c>
      <c r="AM292" s="161" t="s">
        <v>1385</v>
      </c>
      <c r="AN292" s="81">
        <f>ROUND(Q284*AD290,0)-AL292</f>
        <v>705</v>
      </c>
      <c r="AO292" s="10"/>
    </row>
    <row r="293" spans="1:41" ht="14.1" x14ac:dyDescent="0.3">
      <c r="A293" s="7">
        <v>71</v>
      </c>
      <c r="B293" s="9">
        <v>2647</v>
      </c>
      <c r="C293" s="6" t="s">
        <v>1703</v>
      </c>
      <c r="D293" s="106"/>
      <c r="E293" s="107"/>
      <c r="F293" s="108"/>
      <c r="G293" s="39"/>
      <c r="H293" s="1"/>
      <c r="I293" s="1"/>
      <c r="J293" s="38"/>
      <c r="K293" s="39"/>
      <c r="L293" s="1"/>
      <c r="M293" s="1"/>
      <c r="N293" s="1"/>
      <c r="O293" s="1"/>
      <c r="P293" s="1"/>
      <c r="Q293" s="171"/>
      <c r="R293" s="171"/>
      <c r="S293" s="1"/>
      <c r="T293" s="38"/>
      <c r="U293" s="39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71"/>
      <c r="AG293" s="202" t="s">
        <v>1387</v>
      </c>
      <c r="AH293" s="140" t="s">
        <v>1220</v>
      </c>
      <c r="AI293" s="44" t="s">
        <v>1217</v>
      </c>
      <c r="AJ293" s="135">
        <v>0.7</v>
      </c>
      <c r="AK293" s="205"/>
      <c r="AL293" s="134"/>
      <c r="AM293" s="138"/>
      <c r="AN293" s="81">
        <f>ROUND(ROUND(Q284*AD290,0)*AJ293,0)-AL292</f>
        <v>492</v>
      </c>
      <c r="AO293" s="10"/>
    </row>
    <row r="294" spans="1:41" ht="14.1" x14ac:dyDescent="0.3">
      <c r="A294" s="7">
        <v>71</v>
      </c>
      <c r="B294" s="9">
        <v>2648</v>
      </c>
      <c r="C294" s="6" t="s">
        <v>1702</v>
      </c>
      <c r="D294" s="106"/>
      <c r="E294" s="107"/>
      <c r="F294" s="108"/>
      <c r="G294" s="39"/>
      <c r="H294" s="1"/>
      <c r="I294" s="1"/>
      <c r="J294" s="38"/>
      <c r="K294" s="37"/>
      <c r="L294" s="4"/>
      <c r="M294" s="4"/>
      <c r="N294" s="4"/>
      <c r="O294" s="4"/>
      <c r="P294" s="4"/>
      <c r="Q294" s="170"/>
      <c r="R294" s="170"/>
      <c r="S294" s="4"/>
      <c r="T294" s="17"/>
      <c r="U294" s="3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139"/>
      <c r="AG294" s="203"/>
      <c r="AH294" s="40" t="s">
        <v>1219</v>
      </c>
      <c r="AI294" s="46" t="s">
        <v>1217</v>
      </c>
      <c r="AJ294" s="128">
        <v>0.5</v>
      </c>
      <c r="AK294" s="206"/>
      <c r="AL294" s="127"/>
      <c r="AM294" s="136"/>
      <c r="AN294" s="81">
        <f>ROUND(ROUND(Q284*AD290,0)*AJ294,0)-AL292</f>
        <v>350</v>
      </c>
      <c r="AO294" s="10"/>
    </row>
    <row r="295" spans="1:41" ht="14.1" x14ac:dyDescent="0.3">
      <c r="A295" s="7">
        <v>71</v>
      </c>
      <c r="B295" s="9">
        <v>1509</v>
      </c>
      <c r="C295" s="6" t="s">
        <v>1701</v>
      </c>
      <c r="D295" s="106"/>
      <c r="E295" s="107"/>
      <c r="F295" s="108"/>
      <c r="G295" s="1"/>
      <c r="H295" s="1"/>
      <c r="I295" s="1"/>
      <c r="J295" s="58"/>
      <c r="K295" s="39" t="s">
        <v>1244</v>
      </c>
      <c r="L295" s="119"/>
      <c r="M295" s="119"/>
      <c r="N295" s="119"/>
      <c r="O295" s="119"/>
      <c r="P295" s="119"/>
      <c r="Q295" s="171"/>
      <c r="R295" s="171"/>
      <c r="S295" s="1"/>
      <c r="T295" s="1"/>
      <c r="U295" s="3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62"/>
      <c r="AG295" s="172"/>
      <c r="AH295" s="45"/>
      <c r="AI295" s="54"/>
      <c r="AJ295" s="174"/>
      <c r="AK295" s="174"/>
      <c r="AL295" s="174"/>
      <c r="AM295" s="173"/>
      <c r="AN295" s="81">
        <f>ROUND(Q296,0)</f>
        <v>736</v>
      </c>
      <c r="AO295" s="10"/>
    </row>
    <row r="296" spans="1:41" ht="14.1" x14ac:dyDescent="0.3">
      <c r="A296" s="7">
        <v>71</v>
      </c>
      <c r="B296" s="9">
        <v>1510</v>
      </c>
      <c r="C296" s="6" t="s">
        <v>1700</v>
      </c>
      <c r="D296" s="106"/>
      <c r="E296" s="107"/>
      <c r="F296" s="108"/>
      <c r="G296" s="39"/>
      <c r="H296" s="1"/>
      <c r="I296" s="1"/>
      <c r="J296" s="58"/>
      <c r="K296" s="59"/>
      <c r="L296" s="119"/>
      <c r="M296" s="119"/>
      <c r="N296" s="119"/>
      <c r="O296" s="119"/>
      <c r="P296" s="119"/>
      <c r="Q296" s="201">
        <v>736</v>
      </c>
      <c r="R296" s="201"/>
      <c r="S296" s="1" t="s">
        <v>853</v>
      </c>
      <c r="T296" s="38"/>
      <c r="U296" s="39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1"/>
      <c r="AG296" s="202" t="s">
        <v>1387</v>
      </c>
      <c r="AH296" s="140" t="s">
        <v>1223</v>
      </c>
      <c r="AI296" s="44" t="s">
        <v>1225</v>
      </c>
      <c r="AJ296" s="135">
        <v>0.7</v>
      </c>
      <c r="AK296" s="135"/>
      <c r="AL296" s="135"/>
      <c r="AM296" s="137"/>
      <c r="AN296" s="81">
        <f>ROUND(Q296*AJ296,0)</f>
        <v>515</v>
      </c>
      <c r="AO296" s="10"/>
    </row>
    <row r="297" spans="1:41" ht="14.1" x14ac:dyDescent="0.3">
      <c r="A297" s="7">
        <v>71</v>
      </c>
      <c r="B297" s="9">
        <v>2651</v>
      </c>
      <c r="C297" s="6" t="s">
        <v>1699</v>
      </c>
      <c r="D297" s="106"/>
      <c r="E297" s="107"/>
      <c r="F297" s="108"/>
      <c r="G297" s="39"/>
      <c r="H297" s="1"/>
      <c r="I297" s="1"/>
      <c r="J297" s="38"/>
      <c r="K297" s="39"/>
      <c r="L297" s="1"/>
      <c r="M297" s="1"/>
      <c r="N297" s="1"/>
      <c r="O297" s="1"/>
      <c r="P297" s="1"/>
      <c r="Q297" s="171"/>
      <c r="R297" s="171"/>
      <c r="S297" s="1"/>
      <c r="T297" s="38"/>
      <c r="U297" s="39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1"/>
      <c r="AG297" s="203"/>
      <c r="AH297" s="40" t="s">
        <v>1222</v>
      </c>
      <c r="AI297" s="46" t="s">
        <v>1225</v>
      </c>
      <c r="AJ297" s="128">
        <v>0.5</v>
      </c>
      <c r="AK297" s="135"/>
      <c r="AL297" s="135"/>
      <c r="AM297" s="137"/>
      <c r="AN297" s="81">
        <f>ROUND(Q296*AJ297,0)</f>
        <v>368</v>
      </c>
      <c r="AO297" s="10"/>
    </row>
    <row r="298" spans="1:41" ht="14.1" x14ac:dyDescent="0.3">
      <c r="A298" s="7">
        <v>71</v>
      </c>
      <c r="B298" s="9">
        <v>2652</v>
      </c>
      <c r="C298" s="6" t="s">
        <v>1698</v>
      </c>
      <c r="D298" s="106"/>
      <c r="E298" s="107"/>
      <c r="F298" s="108"/>
      <c r="G298" s="39"/>
      <c r="H298" s="1"/>
      <c r="I298" s="1"/>
      <c r="J298" s="38"/>
      <c r="K298" s="39"/>
      <c r="L298" s="1"/>
      <c r="M298" s="1"/>
      <c r="N298" s="1"/>
      <c r="O298" s="1"/>
      <c r="P298" s="1"/>
      <c r="Q298" s="171"/>
      <c r="R298" s="171"/>
      <c r="S298" s="1"/>
      <c r="T298" s="38"/>
      <c r="U298" s="39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71"/>
      <c r="AG298" s="140"/>
      <c r="AH298" s="55"/>
      <c r="AI298" s="44"/>
      <c r="AJ298" s="135"/>
      <c r="AK298" s="204" t="s">
        <v>1218</v>
      </c>
      <c r="AL298" s="44">
        <v>5</v>
      </c>
      <c r="AM298" s="161" t="s">
        <v>1385</v>
      </c>
      <c r="AN298" s="81">
        <f>ROUND(Q296,0)-AL298</f>
        <v>731</v>
      </c>
      <c r="AO298" s="10"/>
    </row>
    <row r="299" spans="1:41" ht="14.1" x14ac:dyDescent="0.3">
      <c r="A299" s="7">
        <v>71</v>
      </c>
      <c r="B299" s="9">
        <v>2653</v>
      </c>
      <c r="C299" s="6" t="s">
        <v>1697</v>
      </c>
      <c r="D299" s="106"/>
      <c r="E299" s="107"/>
      <c r="F299" s="108"/>
      <c r="G299" s="39"/>
      <c r="H299" s="1"/>
      <c r="I299" s="1"/>
      <c r="J299" s="38"/>
      <c r="K299" s="39"/>
      <c r="L299" s="1"/>
      <c r="M299" s="1"/>
      <c r="N299" s="1"/>
      <c r="O299" s="1"/>
      <c r="P299" s="1"/>
      <c r="Q299" s="171"/>
      <c r="R299" s="171"/>
      <c r="S299" s="1"/>
      <c r="T299" s="38"/>
      <c r="U299" s="39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71"/>
      <c r="AG299" s="202" t="s">
        <v>1387</v>
      </c>
      <c r="AH299" s="140" t="s">
        <v>1223</v>
      </c>
      <c r="AI299" s="44" t="s">
        <v>1225</v>
      </c>
      <c r="AJ299" s="135">
        <v>0.7</v>
      </c>
      <c r="AK299" s="205"/>
      <c r="AL299" s="134"/>
      <c r="AM299" s="138"/>
      <c r="AN299" s="81">
        <f>ROUND(Q296*AJ299,0)-AL298</f>
        <v>510</v>
      </c>
      <c r="AO299" s="10"/>
    </row>
    <row r="300" spans="1:41" ht="14.1" x14ac:dyDescent="0.3">
      <c r="A300" s="7">
        <v>71</v>
      </c>
      <c r="B300" s="9">
        <v>2654</v>
      </c>
      <c r="C300" s="6" t="s">
        <v>1696</v>
      </c>
      <c r="D300" s="106"/>
      <c r="E300" s="107"/>
      <c r="F300" s="108"/>
      <c r="G300" s="39"/>
      <c r="H300" s="1"/>
      <c r="I300" s="1"/>
      <c r="J300" s="38"/>
      <c r="K300" s="39"/>
      <c r="L300" s="1"/>
      <c r="M300" s="1"/>
      <c r="N300" s="1"/>
      <c r="O300" s="1"/>
      <c r="P300" s="1"/>
      <c r="Q300" s="171"/>
      <c r="R300" s="171"/>
      <c r="S300" s="1"/>
      <c r="T300" s="38"/>
      <c r="U300" s="39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71"/>
      <c r="AG300" s="203"/>
      <c r="AH300" s="40" t="s">
        <v>1222</v>
      </c>
      <c r="AI300" s="46" t="s">
        <v>1225</v>
      </c>
      <c r="AJ300" s="128">
        <v>0.5</v>
      </c>
      <c r="AK300" s="206"/>
      <c r="AL300" s="127"/>
      <c r="AM300" s="136"/>
      <c r="AN300" s="81">
        <f>ROUND(Q296*AJ300,0)-AL298</f>
        <v>363</v>
      </c>
      <c r="AO300" s="10"/>
    </row>
    <row r="301" spans="1:41" ht="14.1" x14ac:dyDescent="0.3">
      <c r="A301" s="7">
        <v>71</v>
      </c>
      <c r="B301" s="9">
        <v>1511</v>
      </c>
      <c r="C301" s="6" t="s">
        <v>1695</v>
      </c>
      <c r="D301" s="106"/>
      <c r="E301" s="107"/>
      <c r="F301" s="108"/>
      <c r="G301" s="39"/>
      <c r="H301" s="1"/>
      <c r="I301" s="1"/>
      <c r="J301" s="58"/>
      <c r="K301" s="59"/>
      <c r="L301" s="119"/>
      <c r="M301" s="119"/>
      <c r="N301" s="119"/>
      <c r="O301" s="119"/>
      <c r="P301" s="119"/>
      <c r="Q301" s="132"/>
      <c r="R301" s="132"/>
      <c r="S301" s="1"/>
      <c r="T301" s="38"/>
      <c r="U301" s="140" t="s">
        <v>1393</v>
      </c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141"/>
      <c r="AG301" s="140"/>
      <c r="AH301" s="55"/>
      <c r="AI301" s="44"/>
      <c r="AJ301" s="135"/>
      <c r="AK301" s="135"/>
      <c r="AL301" s="135"/>
      <c r="AM301" s="137"/>
      <c r="AN301" s="81">
        <f>ROUND(Q296*AD302,0)</f>
        <v>710</v>
      </c>
      <c r="AO301" s="10"/>
    </row>
    <row r="302" spans="1:41" ht="14.1" x14ac:dyDescent="0.3">
      <c r="A302" s="7">
        <v>71</v>
      </c>
      <c r="B302" s="9">
        <v>1512</v>
      </c>
      <c r="C302" s="6" t="s">
        <v>1694</v>
      </c>
      <c r="D302" s="106"/>
      <c r="E302" s="107"/>
      <c r="F302" s="108"/>
      <c r="G302" s="39"/>
      <c r="H302" s="1"/>
      <c r="I302" s="1"/>
      <c r="J302" s="58"/>
      <c r="K302" s="59"/>
      <c r="L302" s="119"/>
      <c r="M302" s="119"/>
      <c r="N302" s="119"/>
      <c r="O302" s="119"/>
      <c r="P302" s="119"/>
      <c r="Q302" s="132"/>
      <c r="R302" s="132"/>
      <c r="S302" s="1"/>
      <c r="T302" s="38"/>
      <c r="U302" s="61" t="s">
        <v>1391</v>
      </c>
      <c r="V302" s="51"/>
      <c r="W302" s="51"/>
      <c r="X302" s="51"/>
      <c r="Y302" s="51"/>
      <c r="Z302" s="51"/>
      <c r="AA302" s="51"/>
      <c r="AB302" s="51"/>
      <c r="AC302" s="122" t="s">
        <v>1225</v>
      </c>
      <c r="AD302" s="207">
        <v>0.96499999999999997</v>
      </c>
      <c r="AE302" s="207"/>
      <c r="AF302" s="71"/>
      <c r="AG302" s="202" t="s">
        <v>1387</v>
      </c>
      <c r="AH302" s="140" t="s">
        <v>1223</v>
      </c>
      <c r="AI302" s="44" t="s">
        <v>1225</v>
      </c>
      <c r="AJ302" s="135">
        <v>0.7</v>
      </c>
      <c r="AK302" s="135"/>
      <c r="AL302" s="135"/>
      <c r="AM302" s="137"/>
      <c r="AN302" s="81">
        <f>ROUND(ROUND(Q296*AD302,0)*AJ302,0)</f>
        <v>497</v>
      </c>
      <c r="AO302" s="10"/>
    </row>
    <row r="303" spans="1:41" ht="14.1" x14ac:dyDescent="0.3">
      <c r="A303" s="7">
        <v>71</v>
      </c>
      <c r="B303" s="9">
        <v>2655</v>
      </c>
      <c r="C303" s="6" t="s">
        <v>1693</v>
      </c>
      <c r="D303" s="106"/>
      <c r="E303" s="107"/>
      <c r="F303" s="108"/>
      <c r="G303" s="39"/>
      <c r="H303" s="1"/>
      <c r="I303" s="1"/>
      <c r="J303" s="38"/>
      <c r="K303" s="39"/>
      <c r="L303" s="1"/>
      <c r="M303" s="1"/>
      <c r="N303" s="1"/>
      <c r="O303" s="1"/>
      <c r="P303" s="1"/>
      <c r="Q303" s="171"/>
      <c r="R303" s="171"/>
      <c r="S303" s="1"/>
      <c r="T303" s="38"/>
      <c r="U303" s="39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71"/>
      <c r="AG303" s="203"/>
      <c r="AH303" s="40" t="s">
        <v>1222</v>
      </c>
      <c r="AI303" s="46" t="s">
        <v>1225</v>
      </c>
      <c r="AJ303" s="128">
        <v>0.5</v>
      </c>
      <c r="AK303" s="135"/>
      <c r="AL303" s="135"/>
      <c r="AM303" s="137"/>
      <c r="AN303" s="81">
        <f>ROUND(ROUND(Q296*AD302,0)*AJ303,0)</f>
        <v>355</v>
      </c>
      <c r="AO303" s="10"/>
    </row>
    <row r="304" spans="1:41" ht="14.1" x14ac:dyDescent="0.3">
      <c r="A304" s="7">
        <v>71</v>
      </c>
      <c r="B304" s="9">
        <v>2656</v>
      </c>
      <c r="C304" s="6" t="s">
        <v>1692</v>
      </c>
      <c r="D304" s="106"/>
      <c r="E304" s="107"/>
      <c r="F304" s="108"/>
      <c r="G304" s="39"/>
      <c r="H304" s="1"/>
      <c r="I304" s="1"/>
      <c r="J304" s="38"/>
      <c r="K304" s="39"/>
      <c r="L304" s="1"/>
      <c r="M304" s="1"/>
      <c r="N304" s="1"/>
      <c r="O304" s="1"/>
      <c r="P304" s="1"/>
      <c r="Q304" s="171"/>
      <c r="R304" s="171"/>
      <c r="S304" s="1"/>
      <c r="T304" s="38"/>
      <c r="U304" s="39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1"/>
      <c r="AG304" s="140"/>
      <c r="AH304" s="55"/>
      <c r="AI304" s="44"/>
      <c r="AJ304" s="135"/>
      <c r="AK304" s="204" t="s">
        <v>1218</v>
      </c>
      <c r="AL304" s="44">
        <v>5</v>
      </c>
      <c r="AM304" s="161" t="s">
        <v>1385</v>
      </c>
      <c r="AN304" s="81">
        <f>ROUND(Q296*AD302,0)-AL304</f>
        <v>705</v>
      </c>
      <c r="AO304" s="10"/>
    </row>
    <row r="305" spans="1:41" ht="14.1" x14ac:dyDescent="0.3">
      <c r="A305" s="7">
        <v>71</v>
      </c>
      <c r="B305" s="9">
        <v>2657</v>
      </c>
      <c r="C305" s="6" t="s">
        <v>1691</v>
      </c>
      <c r="D305" s="106"/>
      <c r="E305" s="107"/>
      <c r="F305" s="108"/>
      <c r="G305" s="39"/>
      <c r="H305" s="1"/>
      <c r="I305" s="1"/>
      <c r="J305" s="38"/>
      <c r="K305" s="39"/>
      <c r="L305" s="1"/>
      <c r="M305" s="1"/>
      <c r="N305" s="1"/>
      <c r="O305" s="1"/>
      <c r="P305" s="1"/>
      <c r="Q305" s="171"/>
      <c r="R305" s="171"/>
      <c r="S305" s="1"/>
      <c r="T305" s="38"/>
      <c r="U305" s="39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1"/>
      <c r="AG305" s="202" t="s">
        <v>1387</v>
      </c>
      <c r="AH305" s="140" t="s">
        <v>1223</v>
      </c>
      <c r="AI305" s="44" t="s">
        <v>1225</v>
      </c>
      <c r="AJ305" s="135">
        <v>0.7</v>
      </c>
      <c r="AK305" s="205"/>
      <c r="AL305" s="134"/>
      <c r="AM305" s="138"/>
      <c r="AN305" s="81">
        <f>ROUND(ROUND(Q296*AD302,0)*AJ305,0)-AL304</f>
        <v>492</v>
      </c>
      <c r="AO305" s="10"/>
    </row>
    <row r="306" spans="1:41" ht="14.1" x14ac:dyDescent="0.3">
      <c r="A306" s="7">
        <v>71</v>
      </c>
      <c r="B306" s="9">
        <v>2658</v>
      </c>
      <c r="C306" s="6" t="s">
        <v>1690</v>
      </c>
      <c r="D306" s="124"/>
      <c r="E306" s="125"/>
      <c r="F306" s="126"/>
      <c r="G306" s="37"/>
      <c r="H306" s="4"/>
      <c r="I306" s="4"/>
      <c r="J306" s="17"/>
      <c r="K306" s="37"/>
      <c r="L306" s="4"/>
      <c r="M306" s="4"/>
      <c r="N306" s="4"/>
      <c r="O306" s="4"/>
      <c r="P306" s="4"/>
      <c r="Q306" s="170"/>
      <c r="R306" s="170"/>
      <c r="S306" s="4"/>
      <c r="T306" s="17"/>
      <c r="U306" s="37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139"/>
      <c r="AG306" s="203"/>
      <c r="AH306" s="40" t="s">
        <v>1222</v>
      </c>
      <c r="AI306" s="46" t="s">
        <v>1225</v>
      </c>
      <c r="AJ306" s="128">
        <v>0.5</v>
      </c>
      <c r="AK306" s="206"/>
      <c r="AL306" s="127"/>
      <c r="AM306" s="136"/>
      <c r="AN306" s="90">
        <f>ROUND(ROUND(Q296*AD302,0)*AJ306,0)-AL304</f>
        <v>350</v>
      </c>
      <c r="AO306" s="12"/>
    </row>
  </sheetData>
  <mergeCells count="207">
    <mergeCell ref="AK298:AK300"/>
    <mergeCell ref="AG299:AG300"/>
    <mergeCell ref="AD302:AE302"/>
    <mergeCell ref="AG302:AG303"/>
    <mergeCell ref="AK304:AK306"/>
    <mergeCell ref="AG305:AG306"/>
    <mergeCell ref="Q284:R284"/>
    <mergeCell ref="AG284:AG285"/>
    <mergeCell ref="AK286:AK288"/>
    <mergeCell ref="AG287:AG288"/>
    <mergeCell ref="AD290:AE290"/>
    <mergeCell ref="AG290:AG291"/>
    <mergeCell ref="AK292:AK294"/>
    <mergeCell ref="AG293:AG294"/>
    <mergeCell ref="Q296:R296"/>
    <mergeCell ref="AG296:AG297"/>
    <mergeCell ref="G271:J277"/>
    <mergeCell ref="Q272:R272"/>
    <mergeCell ref="AG272:AG273"/>
    <mergeCell ref="AK274:AK276"/>
    <mergeCell ref="AG275:AG276"/>
    <mergeCell ref="AD278:AE278"/>
    <mergeCell ref="AG278:AG279"/>
    <mergeCell ref="AK280:AK282"/>
    <mergeCell ref="AG281:AG282"/>
    <mergeCell ref="AK256:AK258"/>
    <mergeCell ref="AG257:AG258"/>
    <mergeCell ref="Q260:R260"/>
    <mergeCell ref="AG260:AG261"/>
    <mergeCell ref="AK262:AK264"/>
    <mergeCell ref="AG263:AG264"/>
    <mergeCell ref="AD266:AE266"/>
    <mergeCell ref="AG266:AG267"/>
    <mergeCell ref="AK268:AK270"/>
    <mergeCell ref="AG269:AG270"/>
    <mergeCell ref="AD242:AE242"/>
    <mergeCell ref="AG242:AG243"/>
    <mergeCell ref="AK244:AK246"/>
    <mergeCell ref="AG245:AG246"/>
    <mergeCell ref="Q248:R248"/>
    <mergeCell ref="AG248:AG249"/>
    <mergeCell ref="AK250:AK252"/>
    <mergeCell ref="AG251:AG252"/>
    <mergeCell ref="AD254:AE254"/>
    <mergeCell ref="AG254:AG255"/>
    <mergeCell ref="AK226:AK228"/>
    <mergeCell ref="AG227:AG228"/>
    <mergeCell ref="AD230:AE230"/>
    <mergeCell ref="AG230:AG231"/>
    <mergeCell ref="AK232:AK234"/>
    <mergeCell ref="AG233:AG234"/>
    <mergeCell ref="G235:J241"/>
    <mergeCell ref="Q236:R236"/>
    <mergeCell ref="AG236:AG237"/>
    <mergeCell ref="AK238:AK240"/>
    <mergeCell ref="AG239:AG240"/>
    <mergeCell ref="Q212:R212"/>
    <mergeCell ref="AG212:AG213"/>
    <mergeCell ref="AK214:AK216"/>
    <mergeCell ref="AG215:AG216"/>
    <mergeCell ref="AD218:AE218"/>
    <mergeCell ref="AG218:AG219"/>
    <mergeCell ref="AK220:AK222"/>
    <mergeCell ref="AG221:AG222"/>
    <mergeCell ref="Q224:R224"/>
    <mergeCell ref="AG224:AG225"/>
    <mergeCell ref="G199:J205"/>
    <mergeCell ref="Q200:R200"/>
    <mergeCell ref="AG200:AG201"/>
    <mergeCell ref="AK202:AK204"/>
    <mergeCell ref="AG203:AG204"/>
    <mergeCell ref="AD206:AE206"/>
    <mergeCell ref="AG206:AG207"/>
    <mergeCell ref="AK208:AK210"/>
    <mergeCell ref="AG209:AG210"/>
    <mergeCell ref="AK184:AK186"/>
    <mergeCell ref="AG185:AG186"/>
    <mergeCell ref="Q188:R188"/>
    <mergeCell ref="AG188:AG189"/>
    <mergeCell ref="AK190:AK192"/>
    <mergeCell ref="AG191:AG192"/>
    <mergeCell ref="AD194:AE194"/>
    <mergeCell ref="AG194:AG195"/>
    <mergeCell ref="AK196:AK198"/>
    <mergeCell ref="AG197:AG198"/>
    <mergeCell ref="AD170:AE170"/>
    <mergeCell ref="AG170:AG171"/>
    <mergeCell ref="AK172:AK174"/>
    <mergeCell ref="AG173:AG174"/>
    <mergeCell ref="Q176:R176"/>
    <mergeCell ref="AG176:AG177"/>
    <mergeCell ref="AK178:AK180"/>
    <mergeCell ref="AG179:AG180"/>
    <mergeCell ref="AD182:AE182"/>
    <mergeCell ref="AG182:AG183"/>
    <mergeCell ref="AK154:AK156"/>
    <mergeCell ref="AG155:AG156"/>
    <mergeCell ref="AD158:AE158"/>
    <mergeCell ref="AG158:AG159"/>
    <mergeCell ref="AK160:AK162"/>
    <mergeCell ref="AG161:AG162"/>
    <mergeCell ref="G163:J169"/>
    <mergeCell ref="Q164:R164"/>
    <mergeCell ref="AG164:AG165"/>
    <mergeCell ref="AK166:AK168"/>
    <mergeCell ref="AG167:AG168"/>
    <mergeCell ref="Q140:R140"/>
    <mergeCell ref="AG140:AG141"/>
    <mergeCell ref="AK142:AK144"/>
    <mergeCell ref="AG143:AG144"/>
    <mergeCell ref="AD146:AE146"/>
    <mergeCell ref="AG146:AG147"/>
    <mergeCell ref="AK148:AK150"/>
    <mergeCell ref="AG149:AG150"/>
    <mergeCell ref="Q152:R152"/>
    <mergeCell ref="AG152:AG153"/>
    <mergeCell ref="AK124:AK126"/>
    <mergeCell ref="AG125:AG126"/>
    <mergeCell ref="Q128:R128"/>
    <mergeCell ref="AG128:AG129"/>
    <mergeCell ref="AK130:AK132"/>
    <mergeCell ref="AG131:AG132"/>
    <mergeCell ref="AD134:AE134"/>
    <mergeCell ref="AG134:AG135"/>
    <mergeCell ref="AK136:AK138"/>
    <mergeCell ref="AG137:AG138"/>
    <mergeCell ref="AD110:AE110"/>
    <mergeCell ref="AG110:AG111"/>
    <mergeCell ref="AK112:AK114"/>
    <mergeCell ref="AG113:AG114"/>
    <mergeCell ref="Q116:R116"/>
    <mergeCell ref="AG116:AG117"/>
    <mergeCell ref="AK118:AK120"/>
    <mergeCell ref="AG119:AG120"/>
    <mergeCell ref="AD122:AE122"/>
    <mergeCell ref="AG122:AG123"/>
    <mergeCell ref="Q92:R92"/>
    <mergeCell ref="AG92:AG93"/>
    <mergeCell ref="AK94:AK96"/>
    <mergeCell ref="AG95:AG96"/>
    <mergeCell ref="AD98:AE98"/>
    <mergeCell ref="AG98:AG99"/>
    <mergeCell ref="AK100:AK102"/>
    <mergeCell ref="AG101:AG102"/>
    <mergeCell ref="G103:J109"/>
    <mergeCell ref="Q104:R104"/>
    <mergeCell ref="AG104:AG105"/>
    <mergeCell ref="AK106:AK108"/>
    <mergeCell ref="AG107:AG108"/>
    <mergeCell ref="D79:F85"/>
    <mergeCell ref="Q80:R80"/>
    <mergeCell ref="AG80:AG81"/>
    <mergeCell ref="AK82:AK84"/>
    <mergeCell ref="AG83:AG84"/>
    <mergeCell ref="AD86:AE86"/>
    <mergeCell ref="AG86:AG87"/>
    <mergeCell ref="AK88:AK90"/>
    <mergeCell ref="AG89:AG90"/>
    <mergeCell ref="AK64:AK66"/>
    <mergeCell ref="AG65:AG66"/>
    <mergeCell ref="Q68:R68"/>
    <mergeCell ref="AG68:AG69"/>
    <mergeCell ref="AK70:AK72"/>
    <mergeCell ref="AG71:AG72"/>
    <mergeCell ref="AD74:AE74"/>
    <mergeCell ref="AG74:AG75"/>
    <mergeCell ref="AK76:AK78"/>
    <mergeCell ref="AG77:AG78"/>
    <mergeCell ref="AD50:AE50"/>
    <mergeCell ref="AG50:AG51"/>
    <mergeCell ref="AK52:AK54"/>
    <mergeCell ref="AG53:AG54"/>
    <mergeCell ref="Q56:R56"/>
    <mergeCell ref="AG56:AG57"/>
    <mergeCell ref="AK58:AK60"/>
    <mergeCell ref="AG59:AG60"/>
    <mergeCell ref="AD62:AE62"/>
    <mergeCell ref="AG62:AG63"/>
    <mergeCell ref="AK34:AK36"/>
    <mergeCell ref="AG35:AG36"/>
    <mergeCell ref="AD38:AE38"/>
    <mergeCell ref="AG38:AG39"/>
    <mergeCell ref="AK40:AK42"/>
    <mergeCell ref="AG41:AG42"/>
    <mergeCell ref="Q44:R44"/>
    <mergeCell ref="AG44:AG45"/>
    <mergeCell ref="AK46:AK48"/>
    <mergeCell ref="AG47:AG48"/>
    <mergeCell ref="Q20:R20"/>
    <mergeCell ref="AG20:AG21"/>
    <mergeCell ref="AK22:AK24"/>
    <mergeCell ref="AG23:AG24"/>
    <mergeCell ref="AD26:AE26"/>
    <mergeCell ref="AG26:AG27"/>
    <mergeCell ref="AK28:AK30"/>
    <mergeCell ref="AG29:AG30"/>
    <mergeCell ref="Q32:R32"/>
    <mergeCell ref="AG32:AG33"/>
    <mergeCell ref="D7:F13"/>
    <mergeCell ref="Q8:R8"/>
    <mergeCell ref="AG8:AG9"/>
    <mergeCell ref="AK10:AK12"/>
    <mergeCell ref="AG11:AG12"/>
    <mergeCell ref="AD14:AE14"/>
    <mergeCell ref="AG14:AG15"/>
    <mergeCell ref="AK16:AK18"/>
    <mergeCell ref="AG17:AG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4" orientation="portrait" r:id="rId1"/>
  <headerFooter>
    <oddHeader>&amp;R&amp;9福祉型障害児入所施設</oddHeader>
    <oddFooter>&amp;C&amp;14&amp;P</oddFooter>
  </headerFooter>
  <rowBreaks count="2" manualBreakCount="2">
    <brk id="126" max="16383" man="1"/>
    <brk id="2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autoPageBreaks="0"/>
  </sheetPr>
  <dimension ref="A1:AP198"/>
  <sheetViews>
    <sheetView zoomScaleNormal="100" zoomScaleSheetLayoutView="9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27.62890625" style="22" customWidth="1"/>
    <col min="4" max="7" width="2.3671875" style="36" customWidth="1"/>
    <col min="8" max="18" width="2.3671875" style="22" customWidth="1"/>
    <col min="19" max="22" width="2.3671875" style="36" customWidth="1"/>
    <col min="23" max="29" width="2.3671875" style="52" customWidth="1"/>
    <col min="30" max="31" width="2.89453125" style="52" customWidth="1"/>
    <col min="32" max="32" width="2.3671875" style="52" customWidth="1"/>
    <col min="33" max="33" width="14.62890625" style="52" customWidth="1"/>
    <col min="34" max="34" width="25.3671875" style="52" bestFit="1" customWidth="1"/>
    <col min="35" max="35" width="2.3671875" style="52" customWidth="1"/>
    <col min="36" max="36" width="4.1015625" style="36" bestFit="1" customWidth="1"/>
    <col min="37" max="37" width="8.62890625" style="36" customWidth="1"/>
    <col min="38" max="38" width="2.1015625" style="36" bestFit="1" customWidth="1"/>
    <col min="39" max="39" width="4.89453125" style="36" bestFit="1" customWidth="1"/>
    <col min="40" max="41" width="8.62890625" style="36" customWidth="1"/>
    <col min="42" max="42" width="2.89453125" style="36" customWidth="1"/>
    <col min="43" max="16384" width="9" style="36"/>
  </cols>
  <sheetData>
    <row r="1" spans="1:42" ht="16.5" x14ac:dyDescent="0.3">
      <c r="A1" s="35"/>
    </row>
    <row r="2" spans="1:42" ht="16.5" x14ac:dyDescent="0.3">
      <c r="A2" s="35"/>
    </row>
    <row r="3" spans="1:42" ht="16.5" x14ac:dyDescent="0.3">
      <c r="A3" s="35"/>
    </row>
    <row r="4" spans="1:42" ht="16.5" x14ac:dyDescent="0.3">
      <c r="A4" s="35"/>
      <c r="B4" s="146"/>
    </row>
    <row r="5" spans="1:42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4"/>
      <c r="AK5" s="54"/>
      <c r="AL5" s="54"/>
      <c r="AM5" s="54"/>
      <c r="AN5" s="20" t="s">
        <v>850</v>
      </c>
      <c r="AO5" s="20" t="s">
        <v>849</v>
      </c>
      <c r="AP5" s="119"/>
    </row>
    <row r="6" spans="1:42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5"/>
      <c r="AK6" s="65"/>
      <c r="AL6" s="65"/>
      <c r="AM6" s="65"/>
      <c r="AN6" s="16" t="s">
        <v>1</v>
      </c>
      <c r="AO6" s="16" t="s">
        <v>0</v>
      </c>
      <c r="AP6" s="119"/>
    </row>
    <row r="7" spans="1:42" ht="14.1" x14ac:dyDescent="0.3">
      <c r="A7" s="7">
        <v>71</v>
      </c>
      <c r="B7" s="9">
        <v>1521</v>
      </c>
      <c r="C7" s="6" t="s">
        <v>2181</v>
      </c>
      <c r="D7" s="195" t="s">
        <v>1265</v>
      </c>
      <c r="E7" s="196"/>
      <c r="F7" s="197"/>
      <c r="G7" s="195" t="s">
        <v>1282</v>
      </c>
      <c r="H7" s="196"/>
      <c r="I7" s="196"/>
      <c r="J7" s="197"/>
      <c r="K7" s="30" t="s">
        <v>1274</v>
      </c>
      <c r="L7" s="54"/>
      <c r="M7" s="54"/>
      <c r="N7" s="54"/>
      <c r="O7" s="54"/>
      <c r="P7" s="54"/>
      <c r="Q7" s="54"/>
      <c r="R7" s="54"/>
      <c r="S7" s="30"/>
      <c r="T7" s="43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172"/>
      <c r="AH7" s="45"/>
      <c r="AI7" s="54"/>
      <c r="AJ7" s="54"/>
      <c r="AK7" s="54"/>
      <c r="AL7" s="54"/>
      <c r="AM7" s="68"/>
      <c r="AN7" s="81">
        <f>ROUND(Q8,0)</f>
        <v>648</v>
      </c>
      <c r="AO7" s="10" t="s">
        <v>1251</v>
      </c>
    </row>
    <row r="8" spans="1:42" ht="14.1" x14ac:dyDescent="0.3">
      <c r="A8" s="7">
        <v>71</v>
      </c>
      <c r="B8" s="9">
        <v>1522</v>
      </c>
      <c r="C8" s="6" t="s">
        <v>2180</v>
      </c>
      <c r="D8" s="198"/>
      <c r="E8" s="199"/>
      <c r="F8" s="200"/>
      <c r="G8" s="198"/>
      <c r="H8" s="199"/>
      <c r="I8" s="199"/>
      <c r="J8" s="200"/>
      <c r="K8" s="59"/>
      <c r="L8" s="119"/>
      <c r="M8" s="119"/>
      <c r="N8" s="119"/>
      <c r="O8" s="119"/>
      <c r="P8" s="119"/>
      <c r="Q8" s="208">
        <v>648</v>
      </c>
      <c r="R8" s="208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202" t="s">
        <v>1387</v>
      </c>
      <c r="AH8" s="140" t="s">
        <v>1220</v>
      </c>
      <c r="AI8" s="44" t="s">
        <v>1217</v>
      </c>
      <c r="AJ8" s="135">
        <v>0.7</v>
      </c>
      <c r="AK8" s="135"/>
      <c r="AL8" s="135"/>
      <c r="AM8" s="137"/>
      <c r="AN8" s="81">
        <f>ROUND(Q8*AJ8,0)</f>
        <v>454</v>
      </c>
      <c r="AO8" s="10"/>
    </row>
    <row r="9" spans="1:42" ht="14.1" x14ac:dyDescent="0.3">
      <c r="A9" s="7">
        <v>71</v>
      </c>
      <c r="B9" s="9">
        <v>2661</v>
      </c>
      <c r="C9" s="6" t="s">
        <v>2179</v>
      </c>
      <c r="D9" s="198"/>
      <c r="E9" s="199"/>
      <c r="F9" s="200"/>
      <c r="G9" s="198"/>
      <c r="H9" s="199"/>
      <c r="I9" s="199"/>
      <c r="J9" s="200"/>
      <c r="K9" s="59"/>
      <c r="L9" s="119"/>
      <c r="M9" s="119"/>
      <c r="N9" s="119"/>
      <c r="O9" s="119"/>
      <c r="P9" s="119"/>
      <c r="Q9" s="132"/>
      <c r="R9" s="132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203"/>
      <c r="AH9" s="40" t="s">
        <v>1219</v>
      </c>
      <c r="AI9" s="46" t="s">
        <v>1217</v>
      </c>
      <c r="AJ9" s="128">
        <v>0.5</v>
      </c>
      <c r="AK9" s="135"/>
      <c r="AL9" s="135"/>
      <c r="AM9" s="137"/>
      <c r="AN9" s="81">
        <f>ROUND(Q8*AJ9,0)</f>
        <v>324</v>
      </c>
      <c r="AO9" s="10"/>
    </row>
    <row r="10" spans="1:42" ht="14.1" x14ac:dyDescent="0.3">
      <c r="A10" s="7">
        <v>71</v>
      </c>
      <c r="B10" s="9">
        <v>2662</v>
      </c>
      <c r="C10" s="6" t="s">
        <v>2178</v>
      </c>
      <c r="D10" s="198"/>
      <c r="E10" s="199"/>
      <c r="F10" s="200"/>
      <c r="G10" s="198"/>
      <c r="H10" s="199"/>
      <c r="I10" s="199"/>
      <c r="J10" s="200"/>
      <c r="K10" s="59"/>
      <c r="L10" s="119"/>
      <c r="M10" s="119"/>
      <c r="N10" s="119"/>
      <c r="O10" s="119"/>
      <c r="P10" s="119"/>
      <c r="Q10" s="132"/>
      <c r="R10" s="132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40"/>
      <c r="AH10" s="41"/>
      <c r="AI10" s="46"/>
      <c r="AJ10" s="131"/>
      <c r="AK10" s="204" t="s">
        <v>1218</v>
      </c>
      <c r="AL10" s="44">
        <v>5</v>
      </c>
      <c r="AM10" s="161" t="s">
        <v>1385</v>
      </c>
      <c r="AN10" s="81">
        <f>ROUND(Q8,0)-AL10</f>
        <v>643</v>
      </c>
      <c r="AO10" s="10"/>
    </row>
    <row r="11" spans="1:42" ht="14.1" x14ac:dyDescent="0.3">
      <c r="A11" s="7">
        <v>71</v>
      </c>
      <c r="B11" s="9">
        <v>2663</v>
      </c>
      <c r="C11" s="6" t="s">
        <v>2177</v>
      </c>
      <c r="D11" s="198"/>
      <c r="E11" s="199"/>
      <c r="F11" s="200"/>
      <c r="G11" s="198"/>
      <c r="H11" s="199"/>
      <c r="I11" s="199"/>
      <c r="J11" s="200"/>
      <c r="K11" s="59"/>
      <c r="L11" s="119"/>
      <c r="M11" s="119"/>
      <c r="N11" s="119"/>
      <c r="O11" s="119"/>
      <c r="P11" s="119"/>
      <c r="Q11" s="132"/>
      <c r="R11" s="132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202" t="s">
        <v>1387</v>
      </c>
      <c r="AH11" s="140" t="s">
        <v>1220</v>
      </c>
      <c r="AI11" s="44" t="s">
        <v>1217</v>
      </c>
      <c r="AJ11" s="135">
        <v>0.7</v>
      </c>
      <c r="AK11" s="205"/>
      <c r="AL11" s="134"/>
      <c r="AM11" s="138"/>
      <c r="AN11" s="81">
        <f>ROUND(Q8*AJ11,0)-AL10</f>
        <v>449</v>
      </c>
      <c r="AO11" s="10"/>
    </row>
    <row r="12" spans="1:42" ht="14.1" x14ac:dyDescent="0.3">
      <c r="A12" s="7">
        <v>71</v>
      </c>
      <c r="B12" s="9">
        <v>2664</v>
      </c>
      <c r="C12" s="6" t="s">
        <v>2176</v>
      </c>
      <c r="D12" s="198"/>
      <c r="E12" s="199"/>
      <c r="F12" s="200"/>
      <c r="G12" s="198"/>
      <c r="H12" s="199"/>
      <c r="I12" s="199"/>
      <c r="J12" s="200"/>
      <c r="K12" s="59"/>
      <c r="L12" s="119"/>
      <c r="M12" s="119"/>
      <c r="N12" s="119"/>
      <c r="O12" s="119"/>
      <c r="P12" s="119"/>
      <c r="Q12" s="132"/>
      <c r="R12" s="132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203"/>
      <c r="AH12" s="40" t="s">
        <v>1219</v>
      </c>
      <c r="AI12" s="46" t="s">
        <v>1217</v>
      </c>
      <c r="AJ12" s="128">
        <v>0.5</v>
      </c>
      <c r="AK12" s="206"/>
      <c r="AL12" s="127"/>
      <c r="AM12" s="136"/>
      <c r="AN12" s="81">
        <f>ROUND(Q8*AJ12,0)-AL10</f>
        <v>319</v>
      </c>
      <c r="AO12" s="10"/>
    </row>
    <row r="13" spans="1:42" ht="14.1" x14ac:dyDescent="0.3">
      <c r="A13" s="7">
        <v>71</v>
      </c>
      <c r="B13" s="9">
        <v>1523</v>
      </c>
      <c r="C13" s="6" t="s">
        <v>2175</v>
      </c>
      <c r="D13" s="198"/>
      <c r="E13" s="199"/>
      <c r="F13" s="200"/>
      <c r="G13" s="198"/>
      <c r="H13" s="199"/>
      <c r="I13" s="199"/>
      <c r="J13" s="200"/>
      <c r="K13" s="39"/>
      <c r="L13" s="1"/>
      <c r="M13" s="1"/>
      <c r="N13" s="1"/>
      <c r="O13" s="1"/>
      <c r="P13" s="1"/>
      <c r="Q13" s="119"/>
      <c r="R13" s="119"/>
      <c r="S13" s="119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40"/>
      <c r="AH13" s="55"/>
      <c r="AI13" s="44"/>
      <c r="AJ13" s="135"/>
      <c r="AK13" s="135"/>
      <c r="AL13" s="135"/>
      <c r="AM13" s="137"/>
      <c r="AN13" s="81">
        <f>ROUND(Q8*AD14,0)</f>
        <v>625</v>
      </c>
      <c r="AO13" s="10"/>
    </row>
    <row r="14" spans="1:42" ht="14.1" x14ac:dyDescent="0.3">
      <c r="A14" s="7">
        <v>71</v>
      </c>
      <c r="B14" s="9">
        <v>1524</v>
      </c>
      <c r="C14" s="6" t="s">
        <v>2174</v>
      </c>
      <c r="D14" s="106"/>
      <c r="E14" s="107"/>
      <c r="F14" s="108"/>
      <c r="G14" s="39"/>
      <c r="H14" s="1"/>
      <c r="I14" s="1"/>
      <c r="J14" s="38"/>
      <c r="K14" s="59"/>
      <c r="L14" s="119"/>
      <c r="M14" s="119"/>
      <c r="N14" s="119"/>
      <c r="O14" s="119"/>
      <c r="P14" s="1"/>
      <c r="Q14" s="119"/>
      <c r="R14" s="119"/>
      <c r="S14" s="119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202" t="s">
        <v>1387</v>
      </c>
      <c r="AH14" s="140" t="s">
        <v>1220</v>
      </c>
      <c r="AI14" s="44" t="s">
        <v>1217</v>
      </c>
      <c r="AJ14" s="135">
        <v>0.7</v>
      </c>
      <c r="AK14" s="135"/>
      <c r="AL14" s="135"/>
      <c r="AM14" s="137"/>
      <c r="AN14" s="81">
        <f>ROUND(ROUND(Q8*AD14,0)*AJ14,0)</f>
        <v>438</v>
      </c>
      <c r="AO14" s="10"/>
    </row>
    <row r="15" spans="1:42" ht="14.1" x14ac:dyDescent="0.3">
      <c r="A15" s="7">
        <v>71</v>
      </c>
      <c r="B15" s="9">
        <v>2665</v>
      </c>
      <c r="C15" s="6" t="s">
        <v>2173</v>
      </c>
      <c r="D15" s="106"/>
      <c r="E15" s="107"/>
      <c r="F15" s="108"/>
      <c r="G15" s="39"/>
      <c r="H15" s="1"/>
      <c r="I15" s="1"/>
      <c r="J15" s="38"/>
      <c r="K15" s="59"/>
      <c r="L15" s="119"/>
      <c r="M15" s="119"/>
      <c r="N15" s="119"/>
      <c r="O15" s="119"/>
      <c r="P15" s="119"/>
      <c r="Q15" s="132"/>
      <c r="R15" s="132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203"/>
      <c r="AH15" s="40" t="s">
        <v>1219</v>
      </c>
      <c r="AI15" s="46" t="s">
        <v>1217</v>
      </c>
      <c r="AJ15" s="128">
        <v>0.5</v>
      </c>
      <c r="AK15" s="135"/>
      <c r="AL15" s="135"/>
      <c r="AM15" s="137"/>
      <c r="AN15" s="81">
        <f>ROUND(ROUND(Q8*AD14,0)*AJ15,0)</f>
        <v>313</v>
      </c>
      <c r="AO15" s="10"/>
    </row>
    <row r="16" spans="1:42" ht="14.1" x14ac:dyDescent="0.3">
      <c r="A16" s="7">
        <v>71</v>
      </c>
      <c r="B16" s="9">
        <v>2666</v>
      </c>
      <c r="C16" s="6" t="s">
        <v>2172</v>
      </c>
      <c r="D16" s="106"/>
      <c r="E16" s="107"/>
      <c r="F16" s="108"/>
      <c r="G16" s="39"/>
      <c r="H16" s="1"/>
      <c r="I16" s="1"/>
      <c r="J16" s="38"/>
      <c r="K16" s="59"/>
      <c r="L16" s="119"/>
      <c r="M16" s="119"/>
      <c r="N16" s="119"/>
      <c r="O16" s="119"/>
      <c r="P16" s="119"/>
      <c r="Q16" s="132"/>
      <c r="R16" s="132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40"/>
      <c r="AH16" s="41"/>
      <c r="AI16" s="46"/>
      <c r="AJ16" s="131"/>
      <c r="AK16" s="204" t="s">
        <v>1218</v>
      </c>
      <c r="AL16" s="44">
        <v>5</v>
      </c>
      <c r="AM16" s="161" t="s">
        <v>1385</v>
      </c>
      <c r="AN16" s="81">
        <f>ROUND(Q8*AD14,0)-AL16</f>
        <v>620</v>
      </c>
      <c r="AO16" s="10"/>
    </row>
    <row r="17" spans="1:41" ht="14.1" x14ac:dyDescent="0.3">
      <c r="A17" s="7">
        <v>71</v>
      </c>
      <c r="B17" s="9">
        <v>2667</v>
      </c>
      <c r="C17" s="6" t="s">
        <v>2171</v>
      </c>
      <c r="D17" s="106"/>
      <c r="E17" s="107"/>
      <c r="F17" s="108"/>
      <c r="G17" s="39"/>
      <c r="H17" s="1"/>
      <c r="I17" s="1"/>
      <c r="J17" s="38"/>
      <c r="K17" s="59"/>
      <c r="L17" s="119"/>
      <c r="M17" s="119"/>
      <c r="N17" s="119"/>
      <c r="O17" s="119"/>
      <c r="P17" s="119"/>
      <c r="Q17" s="132"/>
      <c r="R17" s="132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202" t="s">
        <v>1387</v>
      </c>
      <c r="AH17" s="140" t="s">
        <v>1220</v>
      </c>
      <c r="AI17" s="44" t="s">
        <v>1217</v>
      </c>
      <c r="AJ17" s="135">
        <v>0.7</v>
      </c>
      <c r="AK17" s="205"/>
      <c r="AL17" s="134"/>
      <c r="AM17" s="138"/>
      <c r="AN17" s="81">
        <f>ROUND(ROUND(Q8*AD14,0)*AJ17,0)-AL16</f>
        <v>433</v>
      </c>
      <c r="AO17" s="10"/>
    </row>
    <row r="18" spans="1:41" ht="14.1" x14ac:dyDescent="0.3">
      <c r="A18" s="7">
        <v>71</v>
      </c>
      <c r="B18" s="9">
        <v>2668</v>
      </c>
      <c r="C18" s="6" t="s">
        <v>2170</v>
      </c>
      <c r="D18" s="106"/>
      <c r="E18" s="107"/>
      <c r="F18" s="108"/>
      <c r="G18" s="39"/>
      <c r="H18" s="1"/>
      <c r="I18" s="1"/>
      <c r="J18" s="38"/>
      <c r="K18" s="59"/>
      <c r="L18" s="119"/>
      <c r="M18" s="119"/>
      <c r="N18" s="119"/>
      <c r="O18" s="119"/>
      <c r="P18" s="119"/>
      <c r="Q18" s="132"/>
      <c r="R18" s="132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203"/>
      <c r="AH18" s="40" t="s">
        <v>1219</v>
      </c>
      <c r="AI18" s="46" t="s">
        <v>1217</v>
      </c>
      <c r="AJ18" s="128">
        <v>0.5</v>
      </c>
      <c r="AK18" s="206"/>
      <c r="AL18" s="127"/>
      <c r="AM18" s="136"/>
      <c r="AN18" s="81">
        <f>ROUND(ROUND(Q8*AD14,0)*AJ18,0)-AL16</f>
        <v>308</v>
      </c>
      <c r="AO18" s="10"/>
    </row>
    <row r="19" spans="1:41" ht="14.1" x14ac:dyDescent="0.3">
      <c r="A19" s="7">
        <v>71</v>
      </c>
      <c r="B19" s="9">
        <v>1525</v>
      </c>
      <c r="C19" s="6" t="s">
        <v>2169</v>
      </c>
      <c r="D19" s="106"/>
      <c r="E19" s="107"/>
      <c r="F19" s="108"/>
      <c r="G19" s="39"/>
      <c r="H19" s="1"/>
      <c r="I19" s="1"/>
      <c r="J19" s="58"/>
      <c r="K19" s="42" t="s">
        <v>1273</v>
      </c>
      <c r="L19" s="54"/>
      <c r="M19" s="54"/>
      <c r="N19" s="54"/>
      <c r="O19" s="54"/>
      <c r="P19" s="54"/>
      <c r="Q19" s="54"/>
      <c r="R19" s="54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72"/>
      <c r="AH19" s="45"/>
      <c r="AI19" s="54"/>
      <c r="AJ19" s="174"/>
      <c r="AK19" s="174"/>
      <c r="AL19" s="174"/>
      <c r="AM19" s="173"/>
      <c r="AN19" s="81">
        <f>ROUND(Q20,0)</f>
        <v>648</v>
      </c>
      <c r="AO19" s="10"/>
    </row>
    <row r="20" spans="1:41" ht="14.1" x14ac:dyDescent="0.3">
      <c r="A20" s="7">
        <v>71</v>
      </c>
      <c r="B20" s="9">
        <v>1526</v>
      </c>
      <c r="C20" s="6" t="s">
        <v>2168</v>
      </c>
      <c r="D20" s="106"/>
      <c r="E20" s="107"/>
      <c r="F20" s="108"/>
      <c r="G20" s="39"/>
      <c r="H20" s="1"/>
      <c r="I20" s="1"/>
      <c r="J20" s="58"/>
      <c r="K20" s="59"/>
      <c r="L20" s="119"/>
      <c r="M20" s="119"/>
      <c r="N20" s="119"/>
      <c r="O20" s="119"/>
      <c r="P20" s="119"/>
      <c r="Q20" s="208">
        <v>648</v>
      </c>
      <c r="R20" s="208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202" t="s">
        <v>1387</v>
      </c>
      <c r="AH20" s="140" t="s">
        <v>1220</v>
      </c>
      <c r="AI20" s="44" t="s">
        <v>1217</v>
      </c>
      <c r="AJ20" s="135">
        <v>0.7</v>
      </c>
      <c r="AK20" s="135"/>
      <c r="AL20" s="135"/>
      <c r="AM20" s="137"/>
      <c r="AN20" s="81">
        <f>ROUND(Q20*AJ20,0)</f>
        <v>454</v>
      </c>
      <c r="AO20" s="10"/>
    </row>
    <row r="21" spans="1:41" ht="14.1" x14ac:dyDescent="0.3">
      <c r="A21" s="7">
        <v>71</v>
      </c>
      <c r="B21" s="9">
        <v>2671</v>
      </c>
      <c r="C21" s="6" t="s">
        <v>2167</v>
      </c>
      <c r="D21" s="106"/>
      <c r="E21" s="107"/>
      <c r="F21" s="108"/>
      <c r="G21" s="39"/>
      <c r="H21" s="1"/>
      <c r="I21" s="1"/>
      <c r="J21" s="38"/>
      <c r="K21" s="59"/>
      <c r="L21" s="119"/>
      <c r="M21" s="119"/>
      <c r="N21" s="119"/>
      <c r="O21" s="119"/>
      <c r="P21" s="119"/>
      <c r="Q21" s="132"/>
      <c r="R21" s="132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203"/>
      <c r="AH21" s="40" t="s">
        <v>1219</v>
      </c>
      <c r="AI21" s="46" t="s">
        <v>1217</v>
      </c>
      <c r="AJ21" s="128">
        <v>0.5</v>
      </c>
      <c r="AK21" s="135"/>
      <c r="AL21" s="135"/>
      <c r="AM21" s="137"/>
      <c r="AN21" s="81">
        <f>ROUND(Q20*AJ21,0)</f>
        <v>324</v>
      </c>
      <c r="AO21" s="10"/>
    </row>
    <row r="22" spans="1:41" ht="14.1" x14ac:dyDescent="0.3">
      <c r="A22" s="7">
        <v>71</v>
      </c>
      <c r="B22" s="9">
        <v>2672</v>
      </c>
      <c r="C22" s="6" t="s">
        <v>2166</v>
      </c>
      <c r="D22" s="106"/>
      <c r="E22" s="107"/>
      <c r="F22" s="108"/>
      <c r="G22" s="39"/>
      <c r="H22" s="1"/>
      <c r="I22" s="1"/>
      <c r="J22" s="38"/>
      <c r="K22" s="59"/>
      <c r="L22" s="119"/>
      <c r="M22" s="119"/>
      <c r="N22" s="119"/>
      <c r="O22" s="119"/>
      <c r="P22" s="119"/>
      <c r="Q22" s="132"/>
      <c r="R22" s="132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40"/>
      <c r="AH22" s="41"/>
      <c r="AI22" s="46"/>
      <c r="AJ22" s="131"/>
      <c r="AK22" s="204" t="s">
        <v>1218</v>
      </c>
      <c r="AL22" s="44">
        <v>5</v>
      </c>
      <c r="AM22" s="161" t="s">
        <v>1385</v>
      </c>
      <c r="AN22" s="81">
        <f>ROUND(Q20,0)-AL22</f>
        <v>643</v>
      </c>
      <c r="AO22" s="10"/>
    </row>
    <row r="23" spans="1:41" ht="14.1" x14ac:dyDescent="0.3">
      <c r="A23" s="7">
        <v>71</v>
      </c>
      <c r="B23" s="9">
        <v>2673</v>
      </c>
      <c r="C23" s="6" t="s">
        <v>2165</v>
      </c>
      <c r="D23" s="106"/>
      <c r="E23" s="107"/>
      <c r="F23" s="108"/>
      <c r="G23" s="39"/>
      <c r="H23" s="1"/>
      <c r="I23" s="1"/>
      <c r="J23" s="38"/>
      <c r="K23" s="59"/>
      <c r="L23" s="119"/>
      <c r="M23" s="119"/>
      <c r="N23" s="119"/>
      <c r="O23" s="119"/>
      <c r="P23" s="119"/>
      <c r="Q23" s="132"/>
      <c r="R23" s="132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202" t="s">
        <v>1387</v>
      </c>
      <c r="AH23" s="140" t="s">
        <v>1220</v>
      </c>
      <c r="AI23" s="44" t="s">
        <v>1217</v>
      </c>
      <c r="AJ23" s="135">
        <v>0.7</v>
      </c>
      <c r="AK23" s="205"/>
      <c r="AL23" s="134"/>
      <c r="AM23" s="138"/>
      <c r="AN23" s="81">
        <f>ROUND(Q20*AJ23,0)-AL22</f>
        <v>449</v>
      </c>
      <c r="AO23" s="10"/>
    </row>
    <row r="24" spans="1:41" ht="14.1" x14ac:dyDescent="0.3">
      <c r="A24" s="7">
        <v>71</v>
      </c>
      <c r="B24" s="9">
        <v>2674</v>
      </c>
      <c r="C24" s="6" t="s">
        <v>2164</v>
      </c>
      <c r="D24" s="106"/>
      <c r="E24" s="107"/>
      <c r="F24" s="108"/>
      <c r="G24" s="39"/>
      <c r="H24" s="1"/>
      <c r="I24" s="1"/>
      <c r="J24" s="38"/>
      <c r="K24" s="59"/>
      <c r="L24" s="119"/>
      <c r="M24" s="119"/>
      <c r="N24" s="119"/>
      <c r="O24" s="119"/>
      <c r="P24" s="119"/>
      <c r="Q24" s="132"/>
      <c r="R24" s="132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203"/>
      <c r="AH24" s="40" t="s">
        <v>1219</v>
      </c>
      <c r="AI24" s="46" t="s">
        <v>1217</v>
      </c>
      <c r="AJ24" s="128">
        <v>0.5</v>
      </c>
      <c r="AK24" s="206"/>
      <c r="AL24" s="127"/>
      <c r="AM24" s="136"/>
      <c r="AN24" s="81">
        <f>ROUND(Q20*AJ24,0)-AL22</f>
        <v>319</v>
      </c>
      <c r="AO24" s="10"/>
    </row>
    <row r="25" spans="1:41" ht="14.1" x14ac:dyDescent="0.3">
      <c r="A25" s="7">
        <v>71</v>
      </c>
      <c r="B25" s="9">
        <v>1527</v>
      </c>
      <c r="C25" s="6" t="s">
        <v>2163</v>
      </c>
      <c r="D25" s="106"/>
      <c r="E25" s="107"/>
      <c r="F25" s="108"/>
      <c r="G25" s="39"/>
      <c r="H25" s="1"/>
      <c r="I25" s="1"/>
      <c r="J25" s="58"/>
      <c r="K25" s="59"/>
      <c r="L25" s="119"/>
      <c r="M25" s="119"/>
      <c r="N25" s="119"/>
      <c r="O25" s="119"/>
      <c r="P25" s="119"/>
      <c r="Q25" s="133"/>
      <c r="R25" s="133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140"/>
      <c r="AH25" s="55"/>
      <c r="AI25" s="44"/>
      <c r="AJ25" s="135"/>
      <c r="AK25" s="135"/>
      <c r="AL25" s="135"/>
      <c r="AM25" s="137"/>
      <c r="AN25" s="81">
        <f>ROUND(Q20*AD26,0)</f>
        <v>625</v>
      </c>
      <c r="AO25" s="10"/>
    </row>
    <row r="26" spans="1:41" ht="14.1" x14ac:dyDescent="0.3">
      <c r="A26" s="7">
        <v>71</v>
      </c>
      <c r="B26" s="9">
        <v>1528</v>
      </c>
      <c r="C26" s="6" t="s">
        <v>2162</v>
      </c>
      <c r="D26" s="106"/>
      <c r="E26" s="107"/>
      <c r="F26" s="108"/>
      <c r="G26" s="39"/>
      <c r="H26" s="1"/>
      <c r="I26" s="1"/>
      <c r="J26" s="58"/>
      <c r="K26" s="59"/>
      <c r="L26" s="119"/>
      <c r="M26" s="119"/>
      <c r="N26" s="119"/>
      <c r="O26" s="119"/>
      <c r="P26" s="119"/>
      <c r="Q26" s="133"/>
      <c r="R26" s="133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202" t="s">
        <v>1387</v>
      </c>
      <c r="AH26" s="140" t="s">
        <v>1220</v>
      </c>
      <c r="AI26" s="44" t="s">
        <v>1217</v>
      </c>
      <c r="AJ26" s="135">
        <v>0.7</v>
      </c>
      <c r="AK26" s="135"/>
      <c r="AL26" s="135"/>
      <c r="AM26" s="137"/>
      <c r="AN26" s="81">
        <f>ROUND(ROUND(Q20*AD26,0)*AJ26,0)</f>
        <v>438</v>
      </c>
      <c r="AO26" s="10"/>
    </row>
    <row r="27" spans="1:41" ht="14.1" x14ac:dyDescent="0.3">
      <c r="A27" s="7">
        <v>71</v>
      </c>
      <c r="B27" s="9">
        <v>2675</v>
      </c>
      <c r="C27" s="6" t="s">
        <v>2161</v>
      </c>
      <c r="D27" s="106"/>
      <c r="E27" s="107"/>
      <c r="F27" s="108"/>
      <c r="G27" s="39"/>
      <c r="H27" s="1"/>
      <c r="I27" s="1"/>
      <c r="J27" s="38"/>
      <c r="K27" s="59"/>
      <c r="L27" s="119"/>
      <c r="M27" s="119"/>
      <c r="N27" s="119"/>
      <c r="O27" s="119"/>
      <c r="P27" s="119"/>
      <c r="Q27" s="132"/>
      <c r="R27" s="132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203"/>
      <c r="AH27" s="40" t="s">
        <v>1219</v>
      </c>
      <c r="AI27" s="46" t="s">
        <v>1217</v>
      </c>
      <c r="AJ27" s="128">
        <v>0.5</v>
      </c>
      <c r="AK27" s="135"/>
      <c r="AL27" s="135"/>
      <c r="AM27" s="137"/>
      <c r="AN27" s="81">
        <f>ROUND(ROUND(Q20*AD26,0)*AJ27,0)</f>
        <v>313</v>
      </c>
      <c r="AO27" s="10"/>
    </row>
    <row r="28" spans="1:41" ht="14.1" x14ac:dyDescent="0.3">
      <c r="A28" s="7">
        <v>71</v>
      </c>
      <c r="B28" s="9">
        <v>2676</v>
      </c>
      <c r="C28" s="6" t="s">
        <v>2160</v>
      </c>
      <c r="D28" s="106"/>
      <c r="E28" s="107"/>
      <c r="F28" s="108"/>
      <c r="G28" s="39"/>
      <c r="H28" s="1"/>
      <c r="I28" s="1"/>
      <c r="J28" s="38"/>
      <c r="K28" s="59"/>
      <c r="L28" s="119"/>
      <c r="M28" s="119"/>
      <c r="N28" s="119"/>
      <c r="O28" s="119"/>
      <c r="P28" s="119"/>
      <c r="Q28" s="132"/>
      <c r="R28" s="132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40"/>
      <c r="AH28" s="41"/>
      <c r="AI28" s="46"/>
      <c r="AJ28" s="131"/>
      <c r="AK28" s="204" t="s">
        <v>1218</v>
      </c>
      <c r="AL28" s="44">
        <v>5</v>
      </c>
      <c r="AM28" s="161" t="s">
        <v>1385</v>
      </c>
      <c r="AN28" s="81">
        <f>ROUND(Q20*AD26,0)-AL28</f>
        <v>620</v>
      </c>
      <c r="AO28" s="10"/>
    </row>
    <row r="29" spans="1:41" ht="14.1" x14ac:dyDescent="0.3">
      <c r="A29" s="7">
        <v>71</v>
      </c>
      <c r="B29" s="9">
        <v>2677</v>
      </c>
      <c r="C29" s="6" t="s">
        <v>2159</v>
      </c>
      <c r="D29" s="106"/>
      <c r="E29" s="107"/>
      <c r="F29" s="108"/>
      <c r="G29" s="39"/>
      <c r="H29" s="1"/>
      <c r="I29" s="1"/>
      <c r="J29" s="38"/>
      <c r="K29" s="59"/>
      <c r="L29" s="119"/>
      <c r="M29" s="119"/>
      <c r="N29" s="119"/>
      <c r="O29" s="119"/>
      <c r="P29" s="119"/>
      <c r="Q29" s="132"/>
      <c r="R29" s="132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202" t="s">
        <v>1387</v>
      </c>
      <c r="AH29" s="140" t="s">
        <v>1220</v>
      </c>
      <c r="AI29" s="44" t="s">
        <v>1217</v>
      </c>
      <c r="AJ29" s="135">
        <v>0.7</v>
      </c>
      <c r="AK29" s="205"/>
      <c r="AL29" s="134"/>
      <c r="AM29" s="138"/>
      <c r="AN29" s="81">
        <f>ROUND(ROUND(Q20*AD26,0)*AJ29,0)-AL28</f>
        <v>433</v>
      </c>
      <c r="AO29" s="10"/>
    </row>
    <row r="30" spans="1:41" ht="14.1" x14ac:dyDescent="0.3">
      <c r="A30" s="7">
        <v>71</v>
      </c>
      <c r="B30" s="9">
        <v>2678</v>
      </c>
      <c r="C30" s="6" t="s">
        <v>2158</v>
      </c>
      <c r="D30" s="106"/>
      <c r="E30" s="107"/>
      <c r="F30" s="108"/>
      <c r="G30" s="37"/>
      <c r="H30" s="4"/>
      <c r="I30" s="4"/>
      <c r="J30" s="17"/>
      <c r="K30" s="67"/>
      <c r="L30" s="65"/>
      <c r="M30" s="65"/>
      <c r="N30" s="65"/>
      <c r="O30" s="65"/>
      <c r="P30" s="65"/>
      <c r="Q30" s="23"/>
      <c r="R30" s="23"/>
      <c r="S30" s="4"/>
      <c r="T30" s="17"/>
      <c r="U30" s="3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9"/>
      <c r="AG30" s="203"/>
      <c r="AH30" s="40" t="s">
        <v>1219</v>
      </c>
      <c r="AI30" s="46" t="s">
        <v>1217</v>
      </c>
      <c r="AJ30" s="128">
        <v>0.5</v>
      </c>
      <c r="AK30" s="206"/>
      <c r="AL30" s="127"/>
      <c r="AM30" s="136"/>
      <c r="AN30" s="81">
        <f>ROUND(ROUND(Q20*AD26,0)*AJ30,0)-AL28</f>
        <v>308</v>
      </c>
      <c r="AO30" s="10"/>
    </row>
    <row r="31" spans="1:41" ht="14.1" x14ac:dyDescent="0.3">
      <c r="A31" s="7">
        <v>71</v>
      </c>
      <c r="B31" s="9">
        <v>1531</v>
      </c>
      <c r="C31" s="6" t="s">
        <v>2157</v>
      </c>
      <c r="D31" s="106"/>
      <c r="E31" s="107"/>
      <c r="F31" s="108"/>
      <c r="G31" s="195" t="s">
        <v>1281</v>
      </c>
      <c r="H31" s="196"/>
      <c r="I31" s="196"/>
      <c r="J31" s="197"/>
      <c r="K31" s="42" t="s">
        <v>1274</v>
      </c>
      <c r="L31" s="54"/>
      <c r="M31" s="54"/>
      <c r="N31" s="54"/>
      <c r="O31" s="54"/>
      <c r="P31" s="54"/>
      <c r="Q31" s="54"/>
      <c r="R31" s="54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172"/>
      <c r="AH31" s="45"/>
      <c r="AI31" s="54"/>
      <c r="AJ31" s="174"/>
      <c r="AK31" s="174"/>
      <c r="AL31" s="174"/>
      <c r="AM31" s="173"/>
      <c r="AN31" s="81">
        <f>ROUND(Q32,0)</f>
        <v>603</v>
      </c>
      <c r="AO31" s="10"/>
    </row>
    <row r="32" spans="1:41" ht="14.1" x14ac:dyDescent="0.3">
      <c r="A32" s="7">
        <v>71</v>
      </c>
      <c r="B32" s="9">
        <v>1532</v>
      </c>
      <c r="C32" s="6" t="s">
        <v>2156</v>
      </c>
      <c r="D32" s="106"/>
      <c r="E32" s="107"/>
      <c r="F32" s="108"/>
      <c r="G32" s="198"/>
      <c r="H32" s="199"/>
      <c r="I32" s="199"/>
      <c r="J32" s="200"/>
      <c r="K32" s="59"/>
      <c r="L32" s="119"/>
      <c r="M32" s="119"/>
      <c r="N32" s="119"/>
      <c r="O32" s="119"/>
      <c r="P32" s="119"/>
      <c r="Q32" s="208">
        <v>603</v>
      </c>
      <c r="R32" s="208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202" t="s">
        <v>1387</v>
      </c>
      <c r="AH32" s="140" t="s">
        <v>1220</v>
      </c>
      <c r="AI32" s="44" t="s">
        <v>1217</v>
      </c>
      <c r="AJ32" s="135">
        <v>0.7</v>
      </c>
      <c r="AK32" s="135"/>
      <c r="AL32" s="135"/>
      <c r="AM32" s="137"/>
      <c r="AN32" s="81">
        <f>ROUND(Q32*AJ32,0)</f>
        <v>422</v>
      </c>
      <c r="AO32" s="10"/>
    </row>
    <row r="33" spans="1:41" ht="14.1" x14ac:dyDescent="0.3">
      <c r="A33" s="7">
        <v>71</v>
      </c>
      <c r="B33" s="9">
        <v>2681</v>
      </c>
      <c r="C33" s="6" t="s">
        <v>2155</v>
      </c>
      <c r="D33" s="106"/>
      <c r="E33" s="107"/>
      <c r="F33" s="108"/>
      <c r="G33" s="198"/>
      <c r="H33" s="199"/>
      <c r="I33" s="199"/>
      <c r="J33" s="200"/>
      <c r="K33" s="59"/>
      <c r="L33" s="119"/>
      <c r="M33" s="119"/>
      <c r="N33" s="119"/>
      <c r="O33" s="119"/>
      <c r="P33" s="119"/>
      <c r="Q33" s="132"/>
      <c r="R33" s="132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203"/>
      <c r="AH33" s="40" t="s">
        <v>1219</v>
      </c>
      <c r="AI33" s="46" t="s">
        <v>1217</v>
      </c>
      <c r="AJ33" s="128">
        <v>0.5</v>
      </c>
      <c r="AK33" s="135"/>
      <c r="AL33" s="135"/>
      <c r="AM33" s="137"/>
      <c r="AN33" s="81">
        <f>ROUND(Q32*AJ33,0)</f>
        <v>302</v>
      </c>
      <c r="AO33" s="10"/>
    </row>
    <row r="34" spans="1:41" ht="14.1" x14ac:dyDescent="0.3">
      <c r="A34" s="7">
        <v>71</v>
      </c>
      <c r="B34" s="9">
        <v>2682</v>
      </c>
      <c r="C34" s="6" t="s">
        <v>2154</v>
      </c>
      <c r="D34" s="106"/>
      <c r="E34" s="107"/>
      <c r="F34" s="108"/>
      <c r="G34" s="198"/>
      <c r="H34" s="199"/>
      <c r="I34" s="199"/>
      <c r="J34" s="200"/>
      <c r="K34" s="59"/>
      <c r="L34" s="119"/>
      <c r="M34" s="119"/>
      <c r="N34" s="119"/>
      <c r="O34" s="119"/>
      <c r="P34" s="119"/>
      <c r="Q34" s="132"/>
      <c r="R34" s="132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40"/>
      <c r="AH34" s="41"/>
      <c r="AI34" s="46"/>
      <c r="AJ34" s="131"/>
      <c r="AK34" s="204" t="s">
        <v>1218</v>
      </c>
      <c r="AL34" s="44">
        <v>5</v>
      </c>
      <c r="AM34" s="161" t="s">
        <v>1385</v>
      </c>
      <c r="AN34" s="81">
        <f>ROUND(Q32,0)-AL34</f>
        <v>598</v>
      </c>
      <c r="AO34" s="10"/>
    </row>
    <row r="35" spans="1:41" ht="14.1" x14ac:dyDescent="0.3">
      <c r="A35" s="7">
        <v>71</v>
      </c>
      <c r="B35" s="9">
        <v>2683</v>
      </c>
      <c r="C35" s="6" t="s">
        <v>2153</v>
      </c>
      <c r="D35" s="106"/>
      <c r="E35" s="107"/>
      <c r="F35" s="108"/>
      <c r="G35" s="198"/>
      <c r="H35" s="199"/>
      <c r="I35" s="199"/>
      <c r="J35" s="200"/>
      <c r="K35" s="59"/>
      <c r="L35" s="119"/>
      <c r="M35" s="119"/>
      <c r="N35" s="119"/>
      <c r="O35" s="119"/>
      <c r="P35" s="119"/>
      <c r="Q35" s="132"/>
      <c r="R35" s="132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202" t="s">
        <v>1387</v>
      </c>
      <c r="AH35" s="140" t="s">
        <v>1220</v>
      </c>
      <c r="AI35" s="44" t="s">
        <v>1217</v>
      </c>
      <c r="AJ35" s="135">
        <v>0.7</v>
      </c>
      <c r="AK35" s="205"/>
      <c r="AL35" s="134"/>
      <c r="AM35" s="138"/>
      <c r="AN35" s="81">
        <f>ROUND(Q32*AJ35,0)-AL34</f>
        <v>417</v>
      </c>
      <c r="AO35" s="10"/>
    </row>
    <row r="36" spans="1:41" ht="14.1" x14ac:dyDescent="0.3">
      <c r="A36" s="7">
        <v>71</v>
      </c>
      <c r="B36" s="9">
        <v>2684</v>
      </c>
      <c r="C36" s="6" t="s">
        <v>2152</v>
      </c>
      <c r="D36" s="106"/>
      <c r="E36" s="107"/>
      <c r="F36" s="108"/>
      <c r="G36" s="198"/>
      <c r="H36" s="199"/>
      <c r="I36" s="199"/>
      <c r="J36" s="200"/>
      <c r="K36" s="59"/>
      <c r="L36" s="119"/>
      <c r="M36" s="119"/>
      <c r="N36" s="119"/>
      <c r="O36" s="119"/>
      <c r="P36" s="119"/>
      <c r="Q36" s="132"/>
      <c r="R36" s="132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203"/>
      <c r="AH36" s="40" t="s">
        <v>1219</v>
      </c>
      <c r="AI36" s="46" t="s">
        <v>1217</v>
      </c>
      <c r="AJ36" s="128">
        <v>0.5</v>
      </c>
      <c r="AK36" s="206"/>
      <c r="AL36" s="127"/>
      <c r="AM36" s="136"/>
      <c r="AN36" s="81">
        <f>ROUND(Q32*AJ36,0)-AL34</f>
        <v>297</v>
      </c>
      <c r="AO36" s="10"/>
    </row>
    <row r="37" spans="1:41" ht="14.1" x14ac:dyDescent="0.3">
      <c r="A37" s="7">
        <v>71</v>
      </c>
      <c r="B37" s="9">
        <v>1533</v>
      </c>
      <c r="C37" s="6" t="s">
        <v>2151</v>
      </c>
      <c r="D37" s="106"/>
      <c r="E37" s="107"/>
      <c r="F37" s="108"/>
      <c r="G37" s="198"/>
      <c r="H37" s="199"/>
      <c r="I37" s="199"/>
      <c r="J37" s="200"/>
      <c r="K37" s="39"/>
      <c r="L37" s="1"/>
      <c r="M37" s="1"/>
      <c r="N37" s="1"/>
      <c r="O37" s="1"/>
      <c r="P37" s="1"/>
      <c r="Q37" s="119"/>
      <c r="R37" s="119"/>
      <c r="S37" s="119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140"/>
      <c r="AH37" s="55"/>
      <c r="AI37" s="44"/>
      <c r="AJ37" s="135"/>
      <c r="AK37" s="135"/>
      <c r="AL37" s="135"/>
      <c r="AM37" s="137"/>
      <c r="AN37" s="81">
        <f>ROUND(Q32*AD38,0)</f>
        <v>582</v>
      </c>
      <c r="AO37" s="10"/>
    </row>
    <row r="38" spans="1:41" ht="14.1" x14ac:dyDescent="0.3">
      <c r="A38" s="7">
        <v>71</v>
      </c>
      <c r="B38" s="9">
        <v>1534</v>
      </c>
      <c r="C38" s="6" t="s">
        <v>2150</v>
      </c>
      <c r="D38" s="106"/>
      <c r="E38" s="107"/>
      <c r="F38" s="108"/>
      <c r="G38" s="39"/>
      <c r="H38" s="1"/>
      <c r="I38" s="1"/>
      <c r="J38" s="38"/>
      <c r="K38" s="59"/>
      <c r="L38" s="119"/>
      <c r="M38" s="119"/>
      <c r="N38" s="119"/>
      <c r="O38" s="119"/>
      <c r="P38" s="1"/>
      <c r="Q38" s="119"/>
      <c r="R38" s="119"/>
      <c r="S38" s="119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202" t="s">
        <v>1387</v>
      </c>
      <c r="AH38" s="140" t="s">
        <v>1220</v>
      </c>
      <c r="AI38" s="44" t="s">
        <v>1217</v>
      </c>
      <c r="AJ38" s="135">
        <v>0.7</v>
      </c>
      <c r="AK38" s="135"/>
      <c r="AL38" s="135"/>
      <c r="AM38" s="137"/>
      <c r="AN38" s="81">
        <f>ROUND(ROUND(Q32*AD38,0)*AJ38,0)</f>
        <v>407</v>
      </c>
      <c r="AO38" s="10"/>
    </row>
    <row r="39" spans="1:41" ht="14.1" x14ac:dyDescent="0.3">
      <c r="A39" s="7">
        <v>71</v>
      </c>
      <c r="B39" s="9">
        <v>2685</v>
      </c>
      <c r="C39" s="6" t="s">
        <v>2149</v>
      </c>
      <c r="D39" s="106"/>
      <c r="E39" s="107"/>
      <c r="F39" s="108"/>
      <c r="G39" s="39"/>
      <c r="H39" s="1"/>
      <c r="I39" s="1"/>
      <c r="J39" s="38"/>
      <c r="K39" s="59"/>
      <c r="L39" s="119"/>
      <c r="M39" s="119"/>
      <c r="N39" s="119"/>
      <c r="O39" s="119"/>
      <c r="P39" s="119"/>
      <c r="Q39" s="132"/>
      <c r="R39" s="132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203"/>
      <c r="AH39" s="40" t="s">
        <v>1219</v>
      </c>
      <c r="AI39" s="46" t="s">
        <v>1217</v>
      </c>
      <c r="AJ39" s="128">
        <v>0.5</v>
      </c>
      <c r="AK39" s="135"/>
      <c r="AL39" s="135"/>
      <c r="AM39" s="137"/>
      <c r="AN39" s="81">
        <f>ROUND(ROUND(Q32*AD38,0)*AJ39,0)</f>
        <v>291</v>
      </c>
      <c r="AO39" s="10"/>
    </row>
    <row r="40" spans="1:41" ht="14.1" x14ac:dyDescent="0.3">
      <c r="A40" s="7">
        <v>71</v>
      </c>
      <c r="B40" s="9">
        <v>2686</v>
      </c>
      <c r="C40" s="6" t="s">
        <v>2148</v>
      </c>
      <c r="D40" s="106"/>
      <c r="E40" s="107"/>
      <c r="F40" s="108"/>
      <c r="G40" s="39"/>
      <c r="H40" s="1"/>
      <c r="I40" s="1"/>
      <c r="J40" s="38"/>
      <c r="K40" s="59"/>
      <c r="L40" s="119"/>
      <c r="M40" s="119"/>
      <c r="N40" s="119"/>
      <c r="O40" s="119"/>
      <c r="P40" s="119"/>
      <c r="Q40" s="132"/>
      <c r="R40" s="132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40"/>
      <c r="AH40" s="41"/>
      <c r="AI40" s="46"/>
      <c r="AJ40" s="131"/>
      <c r="AK40" s="204" t="s">
        <v>1218</v>
      </c>
      <c r="AL40" s="44">
        <v>5</v>
      </c>
      <c r="AM40" s="161" t="s">
        <v>1385</v>
      </c>
      <c r="AN40" s="81">
        <f>ROUND(Q32*AD38,0)-AL40</f>
        <v>577</v>
      </c>
      <c r="AO40" s="10"/>
    </row>
    <row r="41" spans="1:41" ht="14.1" x14ac:dyDescent="0.3">
      <c r="A41" s="7">
        <v>71</v>
      </c>
      <c r="B41" s="9">
        <v>2687</v>
      </c>
      <c r="C41" s="6" t="s">
        <v>2147</v>
      </c>
      <c r="D41" s="106"/>
      <c r="E41" s="107"/>
      <c r="F41" s="108"/>
      <c r="G41" s="39"/>
      <c r="H41" s="1"/>
      <c r="I41" s="1"/>
      <c r="J41" s="38"/>
      <c r="K41" s="59"/>
      <c r="L41" s="119"/>
      <c r="M41" s="119"/>
      <c r="N41" s="119"/>
      <c r="O41" s="119"/>
      <c r="P41" s="119"/>
      <c r="Q41" s="132"/>
      <c r="R41" s="132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202" t="s">
        <v>1387</v>
      </c>
      <c r="AH41" s="140" t="s">
        <v>1220</v>
      </c>
      <c r="AI41" s="44" t="s">
        <v>1217</v>
      </c>
      <c r="AJ41" s="135">
        <v>0.7</v>
      </c>
      <c r="AK41" s="205"/>
      <c r="AL41" s="134"/>
      <c r="AM41" s="138"/>
      <c r="AN41" s="81">
        <f>ROUND(ROUND(Q32*AD38,0)*AJ41,0)-AL40</f>
        <v>402</v>
      </c>
      <c r="AO41" s="10"/>
    </row>
    <row r="42" spans="1:41" ht="14.1" x14ac:dyDescent="0.3">
      <c r="A42" s="7">
        <v>71</v>
      </c>
      <c r="B42" s="9">
        <v>2688</v>
      </c>
      <c r="C42" s="6" t="s">
        <v>2146</v>
      </c>
      <c r="D42" s="106"/>
      <c r="E42" s="107"/>
      <c r="F42" s="108"/>
      <c r="G42" s="39"/>
      <c r="H42" s="1"/>
      <c r="I42" s="1"/>
      <c r="J42" s="38"/>
      <c r="K42" s="67"/>
      <c r="L42" s="65"/>
      <c r="M42" s="65"/>
      <c r="N42" s="65"/>
      <c r="O42" s="65"/>
      <c r="P42" s="65"/>
      <c r="Q42" s="23"/>
      <c r="R42" s="23"/>
      <c r="S42" s="4"/>
      <c r="T42" s="17"/>
      <c r="U42" s="3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9"/>
      <c r="AG42" s="203"/>
      <c r="AH42" s="40" t="s">
        <v>1219</v>
      </c>
      <c r="AI42" s="46" t="s">
        <v>1217</v>
      </c>
      <c r="AJ42" s="128">
        <v>0.5</v>
      </c>
      <c r="AK42" s="206"/>
      <c r="AL42" s="127"/>
      <c r="AM42" s="136"/>
      <c r="AN42" s="81">
        <f>ROUND(ROUND(Q32*AD38,0)*AJ42,0)-AL40</f>
        <v>286</v>
      </c>
      <c r="AO42" s="10"/>
    </row>
    <row r="43" spans="1:41" ht="14.1" x14ac:dyDescent="0.3">
      <c r="A43" s="7">
        <v>71</v>
      </c>
      <c r="B43" s="9">
        <v>1535</v>
      </c>
      <c r="C43" s="6" t="s">
        <v>2145</v>
      </c>
      <c r="D43" s="106"/>
      <c r="E43" s="107"/>
      <c r="F43" s="108"/>
      <c r="G43" s="39"/>
      <c r="H43" s="1"/>
      <c r="I43" s="1"/>
      <c r="J43" s="58"/>
      <c r="K43" s="1" t="s">
        <v>1273</v>
      </c>
      <c r="L43" s="119"/>
      <c r="M43" s="119"/>
      <c r="N43" s="119"/>
      <c r="O43" s="119"/>
      <c r="P43" s="119"/>
      <c r="Q43" s="119"/>
      <c r="R43" s="119"/>
      <c r="S43" s="1"/>
      <c r="T43" s="38"/>
      <c r="U43" s="39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62"/>
      <c r="AG43" s="172"/>
      <c r="AH43" s="45"/>
      <c r="AI43" s="54"/>
      <c r="AJ43" s="174"/>
      <c r="AK43" s="174"/>
      <c r="AL43" s="174"/>
      <c r="AM43" s="173"/>
      <c r="AN43" s="81">
        <f>ROUND(Q44,0)</f>
        <v>603</v>
      </c>
      <c r="AO43" s="10"/>
    </row>
    <row r="44" spans="1:41" ht="14.1" x14ac:dyDescent="0.3">
      <c r="A44" s="7">
        <v>71</v>
      </c>
      <c r="B44" s="9">
        <v>1536</v>
      </c>
      <c r="C44" s="6" t="s">
        <v>2144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8">
        <v>603</v>
      </c>
      <c r="R44" s="208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202" t="s">
        <v>1387</v>
      </c>
      <c r="AH44" s="140" t="s">
        <v>1220</v>
      </c>
      <c r="AI44" s="44" t="s">
        <v>1217</v>
      </c>
      <c r="AJ44" s="135">
        <v>0.7</v>
      </c>
      <c r="AK44" s="135"/>
      <c r="AL44" s="135"/>
      <c r="AM44" s="137"/>
      <c r="AN44" s="81">
        <f>ROUND(Q44*AJ44,0)</f>
        <v>422</v>
      </c>
      <c r="AO44" s="10"/>
    </row>
    <row r="45" spans="1:41" ht="14.1" x14ac:dyDescent="0.3">
      <c r="A45" s="7">
        <v>71</v>
      </c>
      <c r="B45" s="9">
        <v>2691</v>
      </c>
      <c r="C45" s="6" t="s">
        <v>2143</v>
      </c>
      <c r="D45" s="106"/>
      <c r="E45" s="107"/>
      <c r="F45" s="108"/>
      <c r="G45" s="39"/>
      <c r="H45" s="1"/>
      <c r="I45" s="1"/>
      <c r="J45" s="38"/>
      <c r="K45" s="59"/>
      <c r="L45" s="119"/>
      <c r="M45" s="119"/>
      <c r="N45" s="119"/>
      <c r="O45" s="119"/>
      <c r="P45" s="119"/>
      <c r="Q45" s="132"/>
      <c r="R45" s="132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203"/>
      <c r="AH45" s="40" t="s">
        <v>1219</v>
      </c>
      <c r="AI45" s="46" t="s">
        <v>1217</v>
      </c>
      <c r="AJ45" s="128">
        <v>0.5</v>
      </c>
      <c r="AK45" s="135"/>
      <c r="AL45" s="135"/>
      <c r="AM45" s="137"/>
      <c r="AN45" s="81">
        <f>ROUND(Q44*AJ45,0)</f>
        <v>302</v>
      </c>
      <c r="AO45" s="10"/>
    </row>
    <row r="46" spans="1:41" ht="14.1" x14ac:dyDescent="0.3">
      <c r="A46" s="7">
        <v>71</v>
      </c>
      <c r="B46" s="9">
        <v>2692</v>
      </c>
      <c r="C46" s="6" t="s">
        <v>2142</v>
      </c>
      <c r="D46" s="106"/>
      <c r="E46" s="107"/>
      <c r="F46" s="108"/>
      <c r="G46" s="39"/>
      <c r="H46" s="1"/>
      <c r="I46" s="1"/>
      <c r="J46" s="38"/>
      <c r="K46" s="59"/>
      <c r="L46" s="119"/>
      <c r="M46" s="119"/>
      <c r="N46" s="119"/>
      <c r="O46" s="119"/>
      <c r="P46" s="119"/>
      <c r="Q46" s="132"/>
      <c r="R46" s="132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40"/>
      <c r="AH46" s="41"/>
      <c r="AI46" s="46"/>
      <c r="AJ46" s="131"/>
      <c r="AK46" s="204" t="s">
        <v>1218</v>
      </c>
      <c r="AL46" s="44">
        <v>5</v>
      </c>
      <c r="AM46" s="161" t="s">
        <v>1385</v>
      </c>
      <c r="AN46" s="81">
        <f>ROUND(Q44,0)-AL46</f>
        <v>598</v>
      </c>
      <c r="AO46" s="10"/>
    </row>
    <row r="47" spans="1:41" ht="14.1" x14ac:dyDescent="0.3">
      <c r="A47" s="7">
        <v>71</v>
      </c>
      <c r="B47" s="9">
        <v>2693</v>
      </c>
      <c r="C47" s="6" t="s">
        <v>2141</v>
      </c>
      <c r="D47" s="106"/>
      <c r="E47" s="107"/>
      <c r="F47" s="108"/>
      <c r="G47" s="39"/>
      <c r="H47" s="1"/>
      <c r="I47" s="1"/>
      <c r="J47" s="38"/>
      <c r="K47" s="59"/>
      <c r="L47" s="119"/>
      <c r="M47" s="119"/>
      <c r="N47" s="119"/>
      <c r="O47" s="119"/>
      <c r="P47" s="119"/>
      <c r="Q47" s="132"/>
      <c r="R47" s="132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202" t="s">
        <v>1387</v>
      </c>
      <c r="AH47" s="140" t="s">
        <v>1220</v>
      </c>
      <c r="AI47" s="44" t="s">
        <v>1217</v>
      </c>
      <c r="AJ47" s="135">
        <v>0.7</v>
      </c>
      <c r="AK47" s="205"/>
      <c r="AL47" s="134"/>
      <c r="AM47" s="138"/>
      <c r="AN47" s="81">
        <f>ROUND(Q44*AJ47,0)-AL46</f>
        <v>417</v>
      </c>
      <c r="AO47" s="10"/>
    </row>
    <row r="48" spans="1:41" ht="14.1" x14ac:dyDescent="0.3">
      <c r="A48" s="7">
        <v>71</v>
      </c>
      <c r="B48" s="9">
        <v>2694</v>
      </c>
      <c r="C48" s="6" t="s">
        <v>2140</v>
      </c>
      <c r="D48" s="106"/>
      <c r="E48" s="107"/>
      <c r="F48" s="108"/>
      <c r="G48" s="39"/>
      <c r="H48" s="1"/>
      <c r="I48" s="1"/>
      <c r="J48" s="38"/>
      <c r="K48" s="59"/>
      <c r="L48" s="119"/>
      <c r="M48" s="119"/>
      <c r="N48" s="119"/>
      <c r="O48" s="119"/>
      <c r="P48" s="119"/>
      <c r="Q48" s="132"/>
      <c r="R48" s="132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203"/>
      <c r="AH48" s="40" t="s">
        <v>1219</v>
      </c>
      <c r="AI48" s="46" t="s">
        <v>1217</v>
      </c>
      <c r="AJ48" s="128">
        <v>0.5</v>
      </c>
      <c r="AK48" s="206"/>
      <c r="AL48" s="127"/>
      <c r="AM48" s="136"/>
      <c r="AN48" s="81">
        <f>ROUND(Q44*AJ48,0)-AL46</f>
        <v>297</v>
      </c>
      <c r="AO48" s="10"/>
    </row>
    <row r="49" spans="1:41" ht="14.1" x14ac:dyDescent="0.3">
      <c r="A49" s="7">
        <v>71</v>
      </c>
      <c r="B49" s="9">
        <v>1537</v>
      </c>
      <c r="C49" s="6" t="s">
        <v>2139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33"/>
      <c r="R49" s="133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140"/>
      <c r="AH49" s="55"/>
      <c r="AI49" s="44"/>
      <c r="AJ49" s="135"/>
      <c r="AK49" s="135"/>
      <c r="AL49" s="135"/>
      <c r="AM49" s="137"/>
      <c r="AN49" s="81">
        <f>ROUND(Q44*AD50,0)</f>
        <v>582</v>
      </c>
      <c r="AO49" s="10"/>
    </row>
    <row r="50" spans="1:41" ht="14.1" x14ac:dyDescent="0.3">
      <c r="A50" s="7">
        <v>71</v>
      </c>
      <c r="B50" s="9">
        <v>1538</v>
      </c>
      <c r="C50" s="6" t="s">
        <v>2138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33"/>
      <c r="R50" s="133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202" t="s">
        <v>1387</v>
      </c>
      <c r="AH50" s="140" t="s">
        <v>1220</v>
      </c>
      <c r="AI50" s="44" t="s">
        <v>1217</v>
      </c>
      <c r="AJ50" s="135">
        <v>0.7</v>
      </c>
      <c r="AK50" s="135"/>
      <c r="AL50" s="135"/>
      <c r="AM50" s="137"/>
      <c r="AN50" s="81">
        <f>ROUND(ROUND(Q44*AD50,0)*AJ50,0)</f>
        <v>407</v>
      </c>
      <c r="AO50" s="10"/>
    </row>
    <row r="51" spans="1:41" ht="14.1" x14ac:dyDescent="0.3">
      <c r="A51" s="7">
        <v>71</v>
      </c>
      <c r="B51" s="9">
        <v>2695</v>
      </c>
      <c r="C51" s="6" t="s">
        <v>2137</v>
      </c>
      <c r="D51" s="106"/>
      <c r="E51" s="107"/>
      <c r="F51" s="108"/>
      <c r="G51" s="39"/>
      <c r="H51" s="1"/>
      <c r="I51" s="1"/>
      <c r="J51" s="38"/>
      <c r="K51" s="59"/>
      <c r="L51" s="119"/>
      <c r="M51" s="119"/>
      <c r="N51" s="119"/>
      <c r="O51" s="119"/>
      <c r="P51" s="119"/>
      <c r="Q51" s="132"/>
      <c r="R51" s="132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203"/>
      <c r="AH51" s="40" t="s">
        <v>1219</v>
      </c>
      <c r="AI51" s="46" t="s">
        <v>1217</v>
      </c>
      <c r="AJ51" s="128">
        <v>0.5</v>
      </c>
      <c r="AK51" s="135"/>
      <c r="AL51" s="135"/>
      <c r="AM51" s="137"/>
      <c r="AN51" s="81">
        <f>ROUND(ROUND(Q44*AD50,0)*AJ51,0)</f>
        <v>291</v>
      </c>
      <c r="AO51" s="10"/>
    </row>
    <row r="52" spans="1:41" ht="14.1" x14ac:dyDescent="0.3">
      <c r="A52" s="7">
        <v>71</v>
      </c>
      <c r="B52" s="9">
        <v>2696</v>
      </c>
      <c r="C52" s="6" t="s">
        <v>2136</v>
      </c>
      <c r="D52" s="106"/>
      <c r="E52" s="107"/>
      <c r="F52" s="108"/>
      <c r="G52" s="39"/>
      <c r="H52" s="1"/>
      <c r="I52" s="1"/>
      <c r="J52" s="38"/>
      <c r="K52" s="59"/>
      <c r="L52" s="119"/>
      <c r="M52" s="119"/>
      <c r="N52" s="119"/>
      <c r="O52" s="119"/>
      <c r="P52" s="119"/>
      <c r="Q52" s="132"/>
      <c r="R52" s="132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40"/>
      <c r="AH52" s="41"/>
      <c r="AI52" s="46"/>
      <c r="AJ52" s="131"/>
      <c r="AK52" s="204" t="s">
        <v>1218</v>
      </c>
      <c r="AL52" s="44">
        <v>5</v>
      </c>
      <c r="AM52" s="161" t="s">
        <v>1385</v>
      </c>
      <c r="AN52" s="81">
        <f>ROUND(Q44*AD50,0)-AL52</f>
        <v>577</v>
      </c>
      <c r="AO52" s="10"/>
    </row>
    <row r="53" spans="1:41" ht="14.1" x14ac:dyDescent="0.3">
      <c r="A53" s="7">
        <v>71</v>
      </c>
      <c r="B53" s="9">
        <v>2697</v>
      </c>
      <c r="C53" s="6" t="s">
        <v>2135</v>
      </c>
      <c r="D53" s="106"/>
      <c r="E53" s="107"/>
      <c r="F53" s="108"/>
      <c r="G53" s="39"/>
      <c r="H53" s="1"/>
      <c r="I53" s="1"/>
      <c r="J53" s="38"/>
      <c r="K53" s="59"/>
      <c r="L53" s="119"/>
      <c r="M53" s="119"/>
      <c r="N53" s="119"/>
      <c r="O53" s="119"/>
      <c r="P53" s="119"/>
      <c r="Q53" s="132"/>
      <c r="R53" s="132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202" t="s">
        <v>1387</v>
      </c>
      <c r="AH53" s="140" t="s">
        <v>1220</v>
      </c>
      <c r="AI53" s="44" t="s">
        <v>1217</v>
      </c>
      <c r="AJ53" s="135">
        <v>0.7</v>
      </c>
      <c r="AK53" s="205"/>
      <c r="AL53" s="134"/>
      <c r="AM53" s="138"/>
      <c r="AN53" s="81">
        <f>ROUND(ROUND(Q44*AD50,0)*AJ53,0)-AL52</f>
        <v>402</v>
      </c>
      <c r="AO53" s="10"/>
    </row>
    <row r="54" spans="1:41" ht="14.1" x14ac:dyDescent="0.3">
      <c r="A54" s="7">
        <v>71</v>
      </c>
      <c r="B54" s="9">
        <v>2698</v>
      </c>
      <c r="C54" s="6" t="s">
        <v>2134</v>
      </c>
      <c r="D54" s="106"/>
      <c r="E54" s="107"/>
      <c r="F54" s="108"/>
      <c r="G54" s="37"/>
      <c r="H54" s="4"/>
      <c r="I54" s="4"/>
      <c r="J54" s="17"/>
      <c r="K54" s="67"/>
      <c r="L54" s="65"/>
      <c r="M54" s="65"/>
      <c r="N54" s="65"/>
      <c r="O54" s="65"/>
      <c r="P54" s="65"/>
      <c r="Q54" s="23"/>
      <c r="R54" s="23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203"/>
      <c r="AH54" s="40" t="s">
        <v>1219</v>
      </c>
      <c r="AI54" s="46" t="s">
        <v>1217</v>
      </c>
      <c r="AJ54" s="128">
        <v>0.5</v>
      </c>
      <c r="AK54" s="206"/>
      <c r="AL54" s="127"/>
      <c r="AM54" s="136"/>
      <c r="AN54" s="81">
        <f>ROUND(ROUND(Q44*AD50,0)*AJ54,0)-AL52</f>
        <v>286</v>
      </c>
      <c r="AO54" s="10"/>
    </row>
    <row r="55" spans="1:41" ht="14.1" x14ac:dyDescent="0.3">
      <c r="A55" s="7">
        <v>71</v>
      </c>
      <c r="B55" s="27">
        <f>B31+10</f>
        <v>1541</v>
      </c>
      <c r="C55" s="6" t="s">
        <v>2133</v>
      </c>
      <c r="D55" s="106"/>
      <c r="E55" s="107"/>
      <c r="F55" s="108"/>
      <c r="G55" s="195" t="s">
        <v>1280</v>
      </c>
      <c r="H55" s="196"/>
      <c r="I55" s="196"/>
      <c r="J55" s="197"/>
      <c r="K55" s="30" t="s">
        <v>1274</v>
      </c>
      <c r="L55" s="54"/>
      <c r="M55" s="54"/>
      <c r="N55" s="54"/>
      <c r="O55" s="54"/>
      <c r="P55" s="54"/>
      <c r="Q55" s="54"/>
      <c r="R55" s="54"/>
      <c r="S55" s="30"/>
      <c r="T55" s="43"/>
      <c r="U55" s="42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4"/>
      <c r="AG55" s="172"/>
      <c r="AH55" s="132"/>
      <c r="AI55" s="119"/>
      <c r="AJ55" s="184"/>
      <c r="AK55" s="184"/>
      <c r="AL55" s="184"/>
      <c r="AM55" s="183"/>
      <c r="AN55" s="81">
        <f>ROUND(Q56,0)</f>
        <v>529</v>
      </c>
      <c r="AO55" s="10"/>
    </row>
    <row r="56" spans="1:41" ht="14.1" x14ac:dyDescent="0.3">
      <c r="A56" s="7">
        <v>71</v>
      </c>
      <c r="B56" s="27">
        <f>B32+10</f>
        <v>1542</v>
      </c>
      <c r="C56" s="6" t="s">
        <v>2132</v>
      </c>
      <c r="D56" s="106"/>
      <c r="E56" s="107"/>
      <c r="F56" s="108"/>
      <c r="G56" s="198"/>
      <c r="H56" s="199"/>
      <c r="I56" s="199"/>
      <c r="J56" s="200"/>
      <c r="K56" s="59"/>
      <c r="L56" s="119"/>
      <c r="M56" s="119"/>
      <c r="N56" s="119"/>
      <c r="O56" s="119"/>
      <c r="P56" s="119"/>
      <c r="Q56" s="208">
        <v>529</v>
      </c>
      <c r="R56" s="208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202" t="s">
        <v>1387</v>
      </c>
      <c r="AH56" s="140" t="s">
        <v>1220</v>
      </c>
      <c r="AI56" s="44" t="s">
        <v>1217</v>
      </c>
      <c r="AJ56" s="135">
        <v>0.7</v>
      </c>
      <c r="AK56" s="135"/>
      <c r="AL56" s="135"/>
      <c r="AM56" s="137"/>
      <c r="AN56" s="81">
        <f>ROUND(Q56*AJ56,0)</f>
        <v>370</v>
      </c>
      <c r="AO56" s="10"/>
    </row>
    <row r="57" spans="1:41" ht="14.1" x14ac:dyDescent="0.3">
      <c r="A57" s="7">
        <v>71</v>
      </c>
      <c r="B57" s="9">
        <v>2711</v>
      </c>
      <c r="C57" s="6" t="s">
        <v>2131</v>
      </c>
      <c r="D57" s="106"/>
      <c r="E57" s="107"/>
      <c r="F57" s="108"/>
      <c r="G57" s="198"/>
      <c r="H57" s="199"/>
      <c r="I57" s="199"/>
      <c r="J57" s="200"/>
      <c r="K57" s="59"/>
      <c r="L57" s="119"/>
      <c r="M57" s="119"/>
      <c r="N57" s="119"/>
      <c r="O57" s="119"/>
      <c r="P57" s="119"/>
      <c r="Q57" s="132"/>
      <c r="R57" s="132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203"/>
      <c r="AH57" s="40" t="s">
        <v>1219</v>
      </c>
      <c r="AI57" s="46" t="s">
        <v>1217</v>
      </c>
      <c r="AJ57" s="128">
        <v>0.5</v>
      </c>
      <c r="AK57" s="135"/>
      <c r="AL57" s="135"/>
      <c r="AM57" s="137"/>
      <c r="AN57" s="81">
        <f>ROUND(Q56*AJ57,0)</f>
        <v>265</v>
      </c>
      <c r="AO57" s="10"/>
    </row>
    <row r="58" spans="1:41" ht="14.1" x14ac:dyDescent="0.3">
      <c r="A58" s="7">
        <v>71</v>
      </c>
      <c r="B58" s="9">
        <v>2712</v>
      </c>
      <c r="C58" s="6" t="s">
        <v>2130</v>
      </c>
      <c r="D58" s="106"/>
      <c r="E58" s="107"/>
      <c r="F58" s="108"/>
      <c r="G58" s="198"/>
      <c r="H58" s="199"/>
      <c r="I58" s="199"/>
      <c r="J58" s="200"/>
      <c r="K58" s="59"/>
      <c r="L58" s="119"/>
      <c r="M58" s="119"/>
      <c r="N58" s="119"/>
      <c r="O58" s="119"/>
      <c r="P58" s="119"/>
      <c r="Q58" s="132"/>
      <c r="R58" s="132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40"/>
      <c r="AH58" s="41"/>
      <c r="AI58" s="46"/>
      <c r="AJ58" s="131"/>
      <c r="AK58" s="204" t="s">
        <v>1218</v>
      </c>
      <c r="AL58" s="44">
        <v>5</v>
      </c>
      <c r="AM58" s="161" t="s">
        <v>1385</v>
      </c>
      <c r="AN58" s="81">
        <f>ROUND(Q56,0)-AL58</f>
        <v>524</v>
      </c>
      <c r="AO58" s="10"/>
    </row>
    <row r="59" spans="1:41" ht="14.1" x14ac:dyDescent="0.3">
      <c r="A59" s="7">
        <v>71</v>
      </c>
      <c r="B59" s="9">
        <v>2713</v>
      </c>
      <c r="C59" s="6" t="s">
        <v>2129</v>
      </c>
      <c r="D59" s="106"/>
      <c r="E59" s="107"/>
      <c r="F59" s="108"/>
      <c r="G59" s="198"/>
      <c r="H59" s="199"/>
      <c r="I59" s="199"/>
      <c r="J59" s="200"/>
      <c r="K59" s="59"/>
      <c r="L59" s="119"/>
      <c r="M59" s="119"/>
      <c r="N59" s="119"/>
      <c r="O59" s="119"/>
      <c r="P59" s="119"/>
      <c r="Q59" s="132"/>
      <c r="R59" s="132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202" t="s">
        <v>1387</v>
      </c>
      <c r="AH59" s="140" t="s">
        <v>1220</v>
      </c>
      <c r="AI59" s="44" t="s">
        <v>1217</v>
      </c>
      <c r="AJ59" s="135">
        <v>0.7</v>
      </c>
      <c r="AK59" s="205"/>
      <c r="AL59" s="134"/>
      <c r="AM59" s="138"/>
      <c r="AN59" s="81">
        <f>ROUND(Q56*AJ59,0)-AL58</f>
        <v>365</v>
      </c>
      <c r="AO59" s="10"/>
    </row>
    <row r="60" spans="1:41" ht="14.1" x14ac:dyDescent="0.3">
      <c r="A60" s="7">
        <v>71</v>
      </c>
      <c r="B60" s="9">
        <v>2714</v>
      </c>
      <c r="C60" s="6" t="s">
        <v>2128</v>
      </c>
      <c r="D60" s="106"/>
      <c r="E60" s="107"/>
      <c r="F60" s="108"/>
      <c r="G60" s="198"/>
      <c r="H60" s="199"/>
      <c r="I60" s="199"/>
      <c r="J60" s="200"/>
      <c r="K60" s="59"/>
      <c r="L60" s="119"/>
      <c r="M60" s="119"/>
      <c r="N60" s="119"/>
      <c r="O60" s="119"/>
      <c r="P60" s="119"/>
      <c r="Q60" s="132"/>
      <c r="R60" s="132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203"/>
      <c r="AH60" s="40" t="s">
        <v>1219</v>
      </c>
      <c r="AI60" s="46" t="s">
        <v>1217</v>
      </c>
      <c r="AJ60" s="128">
        <v>0.5</v>
      </c>
      <c r="AK60" s="206"/>
      <c r="AL60" s="127"/>
      <c r="AM60" s="136"/>
      <c r="AN60" s="81">
        <f>ROUND(Q56*AJ60,0)-AL58</f>
        <v>260</v>
      </c>
      <c r="AO60" s="10"/>
    </row>
    <row r="61" spans="1:41" ht="14.1" x14ac:dyDescent="0.3">
      <c r="A61" s="7">
        <v>71</v>
      </c>
      <c r="B61" s="27">
        <f>B37+10</f>
        <v>1543</v>
      </c>
      <c r="C61" s="6" t="s">
        <v>2127</v>
      </c>
      <c r="D61" s="106"/>
      <c r="E61" s="107"/>
      <c r="F61" s="108"/>
      <c r="G61" s="198"/>
      <c r="H61" s="199"/>
      <c r="I61" s="199"/>
      <c r="J61" s="200"/>
      <c r="K61" s="39"/>
      <c r="L61" s="1"/>
      <c r="M61" s="1"/>
      <c r="N61" s="1"/>
      <c r="O61" s="1"/>
      <c r="P61" s="1"/>
      <c r="Q61" s="119"/>
      <c r="R61" s="119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140"/>
      <c r="AH61" s="55"/>
      <c r="AI61" s="44"/>
      <c r="AJ61" s="135"/>
      <c r="AK61" s="135"/>
      <c r="AL61" s="135"/>
      <c r="AM61" s="137"/>
      <c r="AN61" s="81">
        <f>ROUND(Q56*AD62,0)</f>
        <v>510</v>
      </c>
      <c r="AO61" s="10"/>
    </row>
    <row r="62" spans="1:41" ht="14.1" x14ac:dyDescent="0.3">
      <c r="A62" s="7">
        <v>71</v>
      </c>
      <c r="B62" s="27">
        <f>B38+10</f>
        <v>1544</v>
      </c>
      <c r="C62" s="6" t="s">
        <v>2126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19"/>
      <c r="R62" s="119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202" t="s">
        <v>1387</v>
      </c>
      <c r="AH62" s="140" t="s">
        <v>1220</v>
      </c>
      <c r="AI62" s="44" t="s">
        <v>1217</v>
      </c>
      <c r="AJ62" s="135">
        <v>0.7</v>
      </c>
      <c r="AK62" s="135"/>
      <c r="AL62" s="135"/>
      <c r="AM62" s="137"/>
      <c r="AN62" s="81">
        <f>ROUND(ROUND(Q56*AD62,0)*AJ62,0)</f>
        <v>357</v>
      </c>
      <c r="AO62" s="10"/>
    </row>
    <row r="63" spans="1:41" ht="14.1" x14ac:dyDescent="0.3">
      <c r="A63" s="7">
        <v>71</v>
      </c>
      <c r="B63" s="9">
        <v>2715</v>
      </c>
      <c r="C63" s="6" t="s">
        <v>2125</v>
      </c>
      <c r="D63" s="106"/>
      <c r="E63" s="107"/>
      <c r="F63" s="108"/>
      <c r="G63" s="39"/>
      <c r="H63" s="1"/>
      <c r="I63" s="1"/>
      <c r="J63" s="38"/>
      <c r="K63" s="59"/>
      <c r="L63" s="119"/>
      <c r="M63" s="119"/>
      <c r="N63" s="119"/>
      <c r="O63" s="119"/>
      <c r="P63" s="119"/>
      <c r="Q63" s="132"/>
      <c r="R63" s="132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203"/>
      <c r="AH63" s="40" t="s">
        <v>1219</v>
      </c>
      <c r="AI63" s="46" t="s">
        <v>1217</v>
      </c>
      <c r="AJ63" s="128">
        <v>0.5</v>
      </c>
      <c r="AK63" s="135"/>
      <c r="AL63" s="135"/>
      <c r="AM63" s="137"/>
      <c r="AN63" s="81">
        <f>ROUND(ROUND(Q56*AD62,0)*AJ63,0)</f>
        <v>255</v>
      </c>
      <c r="AO63" s="10"/>
    </row>
    <row r="64" spans="1:41" ht="14.1" x14ac:dyDescent="0.3">
      <c r="A64" s="7">
        <v>71</v>
      </c>
      <c r="B64" s="9">
        <v>2716</v>
      </c>
      <c r="C64" s="6" t="s">
        <v>2124</v>
      </c>
      <c r="D64" s="106"/>
      <c r="E64" s="107"/>
      <c r="F64" s="108"/>
      <c r="G64" s="39"/>
      <c r="H64" s="1"/>
      <c r="I64" s="1"/>
      <c r="J64" s="38"/>
      <c r="K64" s="59"/>
      <c r="L64" s="119"/>
      <c r="M64" s="119"/>
      <c r="N64" s="119"/>
      <c r="O64" s="119"/>
      <c r="P64" s="119"/>
      <c r="Q64" s="132"/>
      <c r="R64" s="132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40"/>
      <c r="AH64" s="41"/>
      <c r="AI64" s="46"/>
      <c r="AJ64" s="131"/>
      <c r="AK64" s="204" t="s">
        <v>1218</v>
      </c>
      <c r="AL64" s="44">
        <v>5</v>
      </c>
      <c r="AM64" s="161" t="s">
        <v>1385</v>
      </c>
      <c r="AN64" s="81">
        <f>ROUND(Q56*AD62,0)-AL64</f>
        <v>505</v>
      </c>
      <c r="AO64" s="10"/>
    </row>
    <row r="65" spans="1:41" ht="14.1" x14ac:dyDescent="0.3">
      <c r="A65" s="7">
        <v>71</v>
      </c>
      <c r="B65" s="9">
        <v>2717</v>
      </c>
      <c r="C65" s="6" t="s">
        <v>2123</v>
      </c>
      <c r="D65" s="106"/>
      <c r="E65" s="107"/>
      <c r="F65" s="108"/>
      <c r="G65" s="39"/>
      <c r="H65" s="1"/>
      <c r="I65" s="1"/>
      <c r="J65" s="38"/>
      <c r="K65" s="59"/>
      <c r="L65" s="119"/>
      <c r="M65" s="119"/>
      <c r="N65" s="119"/>
      <c r="O65" s="119"/>
      <c r="P65" s="119"/>
      <c r="Q65" s="132"/>
      <c r="R65" s="132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202" t="s">
        <v>1387</v>
      </c>
      <c r="AH65" s="140" t="s">
        <v>1220</v>
      </c>
      <c r="AI65" s="44" t="s">
        <v>1217</v>
      </c>
      <c r="AJ65" s="135">
        <v>0.7</v>
      </c>
      <c r="AK65" s="205"/>
      <c r="AL65" s="134"/>
      <c r="AM65" s="138"/>
      <c r="AN65" s="81">
        <f>ROUND(ROUND(Q56*AD62,0)*AJ65,0)-AL64</f>
        <v>352</v>
      </c>
      <c r="AO65" s="10"/>
    </row>
    <row r="66" spans="1:41" ht="14.1" x14ac:dyDescent="0.3">
      <c r="A66" s="7">
        <v>71</v>
      </c>
      <c r="B66" s="9">
        <v>2718</v>
      </c>
      <c r="C66" s="6" t="s">
        <v>2122</v>
      </c>
      <c r="D66" s="106"/>
      <c r="E66" s="107"/>
      <c r="F66" s="108"/>
      <c r="G66" s="39"/>
      <c r="H66" s="1"/>
      <c r="I66" s="1"/>
      <c r="J66" s="38"/>
      <c r="K66" s="59"/>
      <c r="L66" s="119"/>
      <c r="M66" s="119"/>
      <c r="N66" s="119"/>
      <c r="O66" s="119"/>
      <c r="P66" s="119"/>
      <c r="Q66" s="132"/>
      <c r="R66" s="132"/>
      <c r="S66" s="1"/>
      <c r="T66" s="38"/>
      <c r="U66" s="39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71"/>
      <c r="AG66" s="203"/>
      <c r="AH66" s="40" t="s">
        <v>1219</v>
      </c>
      <c r="AI66" s="46" t="s">
        <v>1217</v>
      </c>
      <c r="AJ66" s="128">
        <v>0.5</v>
      </c>
      <c r="AK66" s="206"/>
      <c r="AL66" s="127"/>
      <c r="AM66" s="136"/>
      <c r="AN66" s="81">
        <f>ROUND(ROUND(Q56*AD62,0)*AJ66,0)-AL64</f>
        <v>250</v>
      </c>
      <c r="AO66" s="10"/>
    </row>
    <row r="67" spans="1:41" ht="14.1" x14ac:dyDescent="0.3">
      <c r="A67" s="7">
        <v>71</v>
      </c>
      <c r="B67" s="27">
        <f>B43+10</f>
        <v>1545</v>
      </c>
      <c r="C67" s="6" t="s">
        <v>2121</v>
      </c>
      <c r="D67" s="106"/>
      <c r="E67" s="107"/>
      <c r="F67" s="108"/>
      <c r="G67" s="39"/>
      <c r="H67" s="1"/>
      <c r="I67" s="1"/>
      <c r="J67" s="58"/>
      <c r="K67" s="42" t="s">
        <v>1273</v>
      </c>
      <c r="L67" s="54"/>
      <c r="M67" s="54"/>
      <c r="N67" s="54"/>
      <c r="O67" s="54"/>
      <c r="P67" s="54"/>
      <c r="Q67" s="54"/>
      <c r="R67" s="54"/>
      <c r="S67" s="30"/>
      <c r="T67" s="43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172"/>
      <c r="AH67" s="45"/>
      <c r="AI67" s="54"/>
      <c r="AJ67" s="174"/>
      <c r="AK67" s="174"/>
      <c r="AL67" s="174"/>
      <c r="AM67" s="173"/>
      <c r="AN67" s="81">
        <f>ROUND(Q68,0)</f>
        <v>529</v>
      </c>
      <c r="AO67" s="10"/>
    </row>
    <row r="68" spans="1:41" ht="14.1" x14ac:dyDescent="0.3">
      <c r="A68" s="7">
        <v>71</v>
      </c>
      <c r="B68" s="27">
        <f>B44+10</f>
        <v>1546</v>
      </c>
      <c r="C68" s="6" t="s">
        <v>2120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8">
        <v>529</v>
      </c>
      <c r="R68" s="208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202" t="s">
        <v>1387</v>
      </c>
      <c r="AH68" s="140" t="s">
        <v>1220</v>
      </c>
      <c r="AI68" s="44" t="s">
        <v>1217</v>
      </c>
      <c r="AJ68" s="135">
        <v>0.7</v>
      </c>
      <c r="AK68" s="135"/>
      <c r="AL68" s="135"/>
      <c r="AM68" s="137"/>
      <c r="AN68" s="81">
        <f>ROUND(Q68*AJ68,0)</f>
        <v>370</v>
      </c>
      <c r="AO68" s="10"/>
    </row>
    <row r="69" spans="1:41" ht="14.1" x14ac:dyDescent="0.3">
      <c r="A69" s="7">
        <v>71</v>
      </c>
      <c r="B69" s="9">
        <v>2721</v>
      </c>
      <c r="C69" s="6" t="s">
        <v>2119</v>
      </c>
      <c r="D69" s="106"/>
      <c r="E69" s="107"/>
      <c r="F69" s="108"/>
      <c r="G69" s="39"/>
      <c r="H69" s="1"/>
      <c r="I69" s="1"/>
      <c r="J69" s="38"/>
      <c r="K69" s="59"/>
      <c r="L69" s="119"/>
      <c r="M69" s="119"/>
      <c r="N69" s="119"/>
      <c r="O69" s="119"/>
      <c r="P69" s="119"/>
      <c r="Q69" s="132"/>
      <c r="R69" s="132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203"/>
      <c r="AH69" s="40" t="s">
        <v>1219</v>
      </c>
      <c r="AI69" s="46" t="s">
        <v>1217</v>
      </c>
      <c r="AJ69" s="128">
        <v>0.5</v>
      </c>
      <c r="AK69" s="135"/>
      <c r="AL69" s="135"/>
      <c r="AM69" s="137"/>
      <c r="AN69" s="81">
        <f>ROUND(Q68*AJ69,0)</f>
        <v>265</v>
      </c>
      <c r="AO69" s="10"/>
    </row>
    <row r="70" spans="1:41" ht="14.1" x14ac:dyDescent="0.3">
      <c r="A70" s="7">
        <v>71</v>
      </c>
      <c r="B70" s="9">
        <v>2722</v>
      </c>
      <c r="C70" s="6" t="s">
        <v>2118</v>
      </c>
      <c r="D70" s="106"/>
      <c r="E70" s="107"/>
      <c r="F70" s="108"/>
      <c r="G70" s="39"/>
      <c r="H70" s="1"/>
      <c r="I70" s="1"/>
      <c r="J70" s="38"/>
      <c r="K70" s="59"/>
      <c r="L70" s="119"/>
      <c r="M70" s="119"/>
      <c r="N70" s="119"/>
      <c r="O70" s="119"/>
      <c r="P70" s="119"/>
      <c r="Q70" s="132"/>
      <c r="R70" s="132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40"/>
      <c r="AH70" s="41"/>
      <c r="AI70" s="46"/>
      <c r="AJ70" s="131"/>
      <c r="AK70" s="204" t="s">
        <v>1218</v>
      </c>
      <c r="AL70" s="44">
        <v>5</v>
      </c>
      <c r="AM70" s="161" t="s">
        <v>1385</v>
      </c>
      <c r="AN70" s="81">
        <f>ROUND(Q68,0)-AL70</f>
        <v>524</v>
      </c>
      <c r="AO70" s="10"/>
    </row>
    <row r="71" spans="1:41" ht="14.1" x14ac:dyDescent="0.3">
      <c r="A71" s="7">
        <v>71</v>
      </c>
      <c r="B71" s="9">
        <v>2723</v>
      </c>
      <c r="C71" s="6" t="s">
        <v>2117</v>
      </c>
      <c r="D71" s="106"/>
      <c r="E71" s="107"/>
      <c r="F71" s="108"/>
      <c r="G71" s="39"/>
      <c r="H71" s="1"/>
      <c r="I71" s="1"/>
      <c r="J71" s="38"/>
      <c r="K71" s="59"/>
      <c r="L71" s="119"/>
      <c r="M71" s="119"/>
      <c r="N71" s="119"/>
      <c r="O71" s="119"/>
      <c r="P71" s="119"/>
      <c r="Q71" s="132"/>
      <c r="R71" s="132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202" t="s">
        <v>1387</v>
      </c>
      <c r="AH71" s="140" t="s">
        <v>1220</v>
      </c>
      <c r="AI71" s="44" t="s">
        <v>1217</v>
      </c>
      <c r="AJ71" s="135">
        <v>0.7</v>
      </c>
      <c r="AK71" s="205"/>
      <c r="AL71" s="134"/>
      <c r="AM71" s="138"/>
      <c r="AN71" s="81">
        <f>ROUND(Q68*AJ71,0)-AL70</f>
        <v>365</v>
      </c>
      <c r="AO71" s="10"/>
    </row>
    <row r="72" spans="1:41" ht="14.1" x14ac:dyDescent="0.3">
      <c r="A72" s="7">
        <v>71</v>
      </c>
      <c r="B72" s="9">
        <v>2724</v>
      </c>
      <c r="C72" s="6" t="s">
        <v>2116</v>
      </c>
      <c r="D72" s="106"/>
      <c r="E72" s="107"/>
      <c r="F72" s="108"/>
      <c r="G72" s="39"/>
      <c r="H72" s="1"/>
      <c r="I72" s="1"/>
      <c r="J72" s="38"/>
      <c r="K72" s="59"/>
      <c r="L72" s="119"/>
      <c r="M72" s="119"/>
      <c r="N72" s="119"/>
      <c r="O72" s="119"/>
      <c r="P72" s="119"/>
      <c r="Q72" s="132"/>
      <c r="R72" s="132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203"/>
      <c r="AH72" s="40" t="s">
        <v>1219</v>
      </c>
      <c r="AI72" s="46" t="s">
        <v>1217</v>
      </c>
      <c r="AJ72" s="128">
        <v>0.5</v>
      </c>
      <c r="AK72" s="206"/>
      <c r="AL72" s="127"/>
      <c r="AM72" s="136"/>
      <c r="AN72" s="81">
        <f>ROUND(Q68*AJ72,0)-AL70</f>
        <v>260</v>
      </c>
      <c r="AO72" s="10"/>
    </row>
    <row r="73" spans="1:41" ht="14.1" x14ac:dyDescent="0.3">
      <c r="A73" s="7">
        <v>71</v>
      </c>
      <c r="B73" s="27">
        <f>B49+10</f>
        <v>1547</v>
      </c>
      <c r="C73" s="6" t="s">
        <v>2115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33"/>
      <c r="R73" s="133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140"/>
      <c r="AH73" s="55"/>
      <c r="AI73" s="44"/>
      <c r="AJ73" s="135"/>
      <c r="AK73" s="135"/>
      <c r="AL73" s="135"/>
      <c r="AM73" s="137"/>
      <c r="AN73" s="81">
        <f>ROUND(Q68*AD74,0)</f>
        <v>510</v>
      </c>
      <c r="AO73" s="10"/>
    </row>
    <row r="74" spans="1:41" ht="14.1" x14ac:dyDescent="0.3">
      <c r="A74" s="7">
        <v>71</v>
      </c>
      <c r="B74" s="27">
        <f>B50+10</f>
        <v>1548</v>
      </c>
      <c r="C74" s="6" t="s">
        <v>2114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33"/>
      <c r="R74" s="133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202" t="s">
        <v>1387</v>
      </c>
      <c r="AH74" s="140" t="s">
        <v>1220</v>
      </c>
      <c r="AI74" s="44" t="s">
        <v>1217</v>
      </c>
      <c r="AJ74" s="135">
        <v>0.7</v>
      </c>
      <c r="AK74" s="135"/>
      <c r="AL74" s="135"/>
      <c r="AM74" s="137"/>
      <c r="AN74" s="81">
        <f>ROUND(ROUND(Q68*AD74,0)*AJ74,0)</f>
        <v>357</v>
      </c>
      <c r="AO74" s="10"/>
    </row>
    <row r="75" spans="1:41" ht="14.1" x14ac:dyDescent="0.3">
      <c r="A75" s="7">
        <v>71</v>
      </c>
      <c r="B75" s="9">
        <v>2725</v>
      </c>
      <c r="C75" s="6" t="s">
        <v>2113</v>
      </c>
      <c r="D75" s="106"/>
      <c r="E75" s="107"/>
      <c r="F75" s="108"/>
      <c r="G75" s="39"/>
      <c r="H75" s="1"/>
      <c r="I75" s="1"/>
      <c r="J75" s="38"/>
      <c r="K75" s="59"/>
      <c r="L75" s="119"/>
      <c r="M75" s="119"/>
      <c r="N75" s="119"/>
      <c r="O75" s="119"/>
      <c r="P75" s="119"/>
      <c r="Q75" s="132"/>
      <c r="R75" s="132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203"/>
      <c r="AH75" s="40" t="s">
        <v>1219</v>
      </c>
      <c r="AI75" s="46" t="s">
        <v>1217</v>
      </c>
      <c r="AJ75" s="128">
        <v>0.5</v>
      </c>
      <c r="AK75" s="135"/>
      <c r="AL75" s="135"/>
      <c r="AM75" s="137"/>
      <c r="AN75" s="81">
        <f>ROUND(ROUND(Q68*AD74,0)*AJ75,0)</f>
        <v>255</v>
      </c>
      <c r="AO75" s="10"/>
    </row>
    <row r="76" spans="1:41" ht="14.1" x14ac:dyDescent="0.3">
      <c r="A76" s="7">
        <v>71</v>
      </c>
      <c r="B76" s="9">
        <v>2726</v>
      </c>
      <c r="C76" s="6" t="s">
        <v>2112</v>
      </c>
      <c r="D76" s="106"/>
      <c r="E76" s="107"/>
      <c r="F76" s="108"/>
      <c r="G76" s="39"/>
      <c r="H76" s="1"/>
      <c r="I76" s="1"/>
      <c r="J76" s="38"/>
      <c r="K76" s="59"/>
      <c r="L76" s="119"/>
      <c r="M76" s="119"/>
      <c r="N76" s="119"/>
      <c r="O76" s="119"/>
      <c r="P76" s="119"/>
      <c r="Q76" s="132"/>
      <c r="R76" s="132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40"/>
      <c r="AH76" s="41"/>
      <c r="AI76" s="46"/>
      <c r="AJ76" s="131"/>
      <c r="AK76" s="204" t="s">
        <v>1218</v>
      </c>
      <c r="AL76" s="44">
        <v>5</v>
      </c>
      <c r="AM76" s="161" t="s">
        <v>1385</v>
      </c>
      <c r="AN76" s="81">
        <f>ROUND(Q68*AD74,0)-AL76</f>
        <v>505</v>
      </c>
      <c r="AO76" s="10"/>
    </row>
    <row r="77" spans="1:41" ht="14.1" x14ac:dyDescent="0.3">
      <c r="A77" s="7">
        <v>71</v>
      </c>
      <c r="B77" s="9">
        <v>2727</v>
      </c>
      <c r="C77" s="6" t="s">
        <v>2111</v>
      </c>
      <c r="D77" s="106"/>
      <c r="E77" s="107"/>
      <c r="F77" s="108"/>
      <c r="G77" s="39"/>
      <c r="H77" s="1"/>
      <c r="I77" s="1"/>
      <c r="J77" s="38"/>
      <c r="K77" s="59"/>
      <c r="L77" s="119"/>
      <c r="M77" s="119"/>
      <c r="N77" s="119"/>
      <c r="O77" s="119"/>
      <c r="P77" s="119"/>
      <c r="Q77" s="132"/>
      <c r="R77" s="132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202" t="s">
        <v>1387</v>
      </c>
      <c r="AH77" s="140" t="s">
        <v>1220</v>
      </c>
      <c r="AI77" s="44" t="s">
        <v>1217</v>
      </c>
      <c r="AJ77" s="135">
        <v>0.7</v>
      </c>
      <c r="AK77" s="205"/>
      <c r="AL77" s="134"/>
      <c r="AM77" s="138"/>
      <c r="AN77" s="81">
        <f>ROUND(ROUND(Q68*AD74,0)*AJ77,0)-AL76</f>
        <v>352</v>
      </c>
      <c r="AO77" s="10"/>
    </row>
    <row r="78" spans="1:41" ht="14.1" x14ac:dyDescent="0.3">
      <c r="A78" s="7">
        <v>71</v>
      </c>
      <c r="B78" s="9">
        <v>2728</v>
      </c>
      <c r="C78" s="6" t="s">
        <v>2110</v>
      </c>
      <c r="D78" s="106"/>
      <c r="E78" s="107"/>
      <c r="F78" s="108"/>
      <c r="G78" s="37"/>
      <c r="H78" s="4"/>
      <c r="I78" s="4"/>
      <c r="J78" s="17"/>
      <c r="K78" s="67"/>
      <c r="L78" s="65"/>
      <c r="M78" s="65"/>
      <c r="N78" s="65"/>
      <c r="O78" s="65"/>
      <c r="P78" s="65"/>
      <c r="Q78" s="23"/>
      <c r="R78" s="23"/>
      <c r="S78" s="4"/>
      <c r="T78" s="17"/>
      <c r="U78" s="3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39"/>
      <c r="AG78" s="203"/>
      <c r="AH78" s="40" t="s">
        <v>1219</v>
      </c>
      <c r="AI78" s="46" t="s">
        <v>1217</v>
      </c>
      <c r="AJ78" s="128">
        <v>0.5</v>
      </c>
      <c r="AK78" s="206"/>
      <c r="AL78" s="127"/>
      <c r="AM78" s="136"/>
      <c r="AN78" s="81">
        <f>ROUND(ROUND(Q68*AD74,0)*AJ78,0)-AL76</f>
        <v>250</v>
      </c>
      <c r="AO78" s="10"/>
    </row>
    <row r="79" spans="1:41" ht="14.1" x14ac:dyDescent="0.3">
      <c r="A79" s="7">
        <v>71</v>
      </c>
      <c r="B79" s="27">
        <f>B55+10</f>
        <v>1551</v>
      </c>
      <c r="C79" s="6" t="s">
        <v>2109</v>
      </c>
      <c r="D79" s="106"/>
      <c r="E79" s="107"/>
      <c r="F79" s="108"/>
      <c r="G79" s="195" t="s">
        <v>1279</v>
      </c>
      <c r="H79" s="196"/>
      <c r="I79" s="196"/>
      <c r="J79" s="197"/>
      <c r="K79" s="42" t="s">
        <v>1274</v>
      </c>
      <c r="L79" s="54"/>
      <c r="M79" s="54"/>
      <c r="N79" s="54"/>
      <c r="O79" s="54"/>
      <c r="P79" s="54"/>
      <c r="Q79" s="54"/>
      <c r="R79" s="54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172"/>
      <c r="AH79" s="45"/>
      <c r="AI79" s="54"/>
      <c r="AJ79" s="174"/>
      <c r="AK79" s="174"/>
      <c r="AL79" s="174"/>
      <c r="AM79" s="173"/>
      <c r="AN79" s="81">
        <f>ROUND(Q80,0)</f>
        <v>510</v>
      </c>
      <c r="AO79" s="10"/>
    </row>
    <row r="80" spans="1:41" ht="14.1" x14ac:dyDescent="0.3">
      <c r="A80" s="7">
        <v>71</v>
      </c>
      <c r="B80" s="27">
        <f>B56+10</f>
        <v>1552</v>
      </c>
      <c r="C80" s="6" t="s">
        <v>2108</v>
      </c>
      <c r="D80" s="106"/>
      <c r="E80" s="107"/>
      <c r="F80" s="108"/>
      <c r="G80" s="198"/>
      <c r="H80" s="199"/>
      <c r="I80" s="199"/>
      <c r="J80" s="200"/>
      <c r="K80" s="59"/>
      <c r="L80" s="119"/>
      <c r="M80" s="119"/>
      <c r="N80" s="119"/>
      <c r="O80" s="119"/>
      <c r="P80" s="119"/>
      <c r="Q80" s="208">
        <v>510</v>
      </c>
      <c r="R80" s="208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202" t="s">
        <v>1387</v>
      </c>
      <c r="AH80" s="140" t="s">
        <v>1220</v>
      </c>
      <c r="AI80" s="44" t="s">
        <v>1217</v>
      </c>
      <c r="AJ80" s="135">
        <v>0.7</v>
      </c>
      <c r="AK80" s="135"/>
      <c r="AL80" s="135"/>
      <c r="AM80" s="137"/>
      <c r="AN80" s="81">
        <f>ROUND(Q80*AJ80,0)</f>
        <v>357</v>
      </c>
      <c r="AO80" s="10"/>
    </row>
    <row r="81" spans="1:41" ht="14.1" x14ac:dyDescent="0.3">
      <c r="A81" s="7">
        <v>71</v>
      </c>
      <c r="B81" s="9">
        <v>2731</v>
      </c>
      <c r="C81" s="6" t="s">
        <v>2107</v>
      </c>
      <c r="D81" s="106"/>
      <c r="E81" s="107"/>
      <c r="F81" s="108"/>
      <c r="G81" s="198"/>
      <c r="H81" s="199"/>
      <c r="I81" s="199"/>
      <c r="J81" s="200"/>
      <c r="K81" s="59"/>
      <c r="L81" s="119"/>
      <c r="M81" s="119"/>
      <c r="N81" s="119"/>
      <c r="O81" s="119"/>
      <c r="P81" s="119"/>
      <c r="Q81" s="132"/>
      <c r="R81" s="132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203"/>
      <c r="AH81" s="40" t="s">
        <v>1219</v>
      </c>
      <c r="AI81" s="46" t="s">
        <v>1217</v>
      </c>
      <c r="AJ81" s="128">
        <v>0.5</v>
      </c>
      <c r="AK81" s="135"/>
      <c r="AL81" s="135"/>
      <c r="AM81" s="137"/>
      <c r="AN81" s="81">
        <f>ROUND(Q80*AJ81,0)</f>
        <v>255</v>
      </c>
      <c r="AO81" s="10"/>
    </row>
    <row r="82" spans="1:41" ht="14.1" x14ac:dyDescent="0.3">
      <c r="A82" s="7">
        <v>71</v>
      </c>
      <c r="B82" s="9">
        <v>2732</v>
      </c>
      <c r="C82" s="6" t="s">
        <v>2106</v>
      </c>
      <c r="D82" s="106"/>
      <c r="E82" s="107"/>
      <c r="F82" s="108"/>
      <c r="G82" s="198"/>
      <c r="H82" s="199"/>
      <c r="I82" s="199"/>
      <c r="J82" s="200"/>
      <c r="K82" s="59"/>
      <c r="L82" s="119"/>
      <c r="M82" s="119"/>
      <c r="N82" s="119"/>
      <c r="O82" s="119"/>
      <c r="P82" s="119"/>
      <c r="Q82" s="132"/>
      <c r="R82" s="132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40"/>
      <c r="AH82" s="41"/>
      <c r="AI82" s="46"/>
      <c r="AJ82" s="131"/>
      <c r="AK82" s="204" t="s">
        <v>1218</v>
      </c>
      <c r="AL82" s="44">
        <v>5</v>
      </c>
      <c r="AM82" s="161" t="s">
        <v>1385</v>
      </c>
      <c r="AN82" s="81">
        <f>ROUND(Q80,0)-AL82</f>
        <v>505</v>
      </c>
      <c r="AO82" s="10"/>
    </row>
    <row r="83" spans="1:41" ht="14.1" x14ac:dyDescent="0.3">
      <c r="A83" s="7">
        <v>71</v>
      </c>
      <c r="B83" s="9">
        <v>2733</v>
      </c>
      <c r="C83" s="6" t="s">
        <v>2105</v>
      </c>
      <c r="D83" s="106"/>
      <c r="E83" s="107"/>
      <c r="F83" s="108"/>
      <c r="G83" s="198"/>
      <c r="H83" s="199"/>
      <c r="I83" s="199"/>
      <c r="J83" s="200"/>
      <c r="K83" s="59"/>
      <c r="L83" s="119"/>
      <c r="M83" s="119"/>
      <c r="N83" s="119"/>
      <c r="O83" s="119"/>
      <c r="P83" s="119"/>
      <c r="Q83" s="132"/>
      <c r="R83" s="132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202" t="s">
        <v>1387</v>
      </c>
      <c r="AH83" s="140" t="s">
        <v>1220</v>
      </c>
      <c r="AI83" s="44" t="s">
        <v>1217</v>
      </c>
      <c r="AJ83" s="135">
        <v>0.7</v>
      </c>
      <c r="AK83" s="205"/>
      <c r="AL83" s="134"/>
      <c r="AM83" s="138"/>
      <c r="AN83" s="81">
        <f>ROUND(Q80*AJ83,0)-AL82</f>
        <v>352</v>
      </c>
      <c r="AO83" s="10"/>
    </row>
    <row r="84" spans="1:41" ht="14.1" x14ac:dyDescent="0.3">
      <c r="A84" s="7">
        <v>71</v>
      </c>
      <c r="B84" s="9">
        <v>2734</v>
      </c>
      <c r="C84" s="6" t="s">
        <v>2104</v>
      </c>
      <c r="D84" s="106"/>
      <c r="E84" s="107"/>
      <c r="F84" s="108"/>
      <c r="G84" s="198"/>
      <c r="H84" s="199"/>
      <c r="I84" s="199"/>
      <c r="J84" s="200"/>
      <c r="K84" s="59"/>
      <c r="L84" s="119"/>
      <c r="M84" s="119"/>
      <c r="N84" s="119"/>
      <c r="O84" s="119"/>
      <c r="P84" s="119"/>
      <c r="Q84" s="132"/>
      <c r="R84" s="132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203"/>
      <c r="AH84" s="40" t="s">
        <v>1219</v>
      </c>
      <c r="AI84" s="46" t="s">
        <v>1217</v>
      </c>
      <c r="AJ84" s="128">
        <v>0.5</v>
      </c>
      <c r="AK84" s="206"/>
      <c r="AL84" s="127"/>
      <c r="AM84" s="136"/>
      <c r="AN84" s="81">
        <f>ROUND(Q80*AJ84,0)-AL82</f>
        <v>250</v>
      </c>
      <c r="AO84" s="10"/>
    </row>
    <row r="85" spans="1:41" ht="14.1" x14ac:dyDescent="0.3">
      <c r="A85" s="7">
        <v>71</v>
      </c>
      <c r="B85" s="27">
        <f>B61+10</f>
        <v>1553</v>
      </c>
      <c r="C85" s="6" t="s">
        <v>2103</v>
      </c>
      <c r="D85" s="106"/>
      <c r="E85" s="107"/>
      <c r="F85" s="108"/>
      <c r="G85" s="198"/>
      <c r="H85" s="199"/>
      <c r="I85" s="199"/>
      <c r="J85" s="200"/>
      <c r="K85" s="39"/>
      <c r="L85" s="1"/>
      <c r="M85" s="1"/>
      <c r="N85" s="1"/>
      <c r="O85" s="1"/>
      <c r="P85" s="1"/>
      <c r="Q85" s="119"/>
      <c r="R85" s="119"/>
      <c r="S85" s="119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140"/>
      <c r="AH85" s="55"/>
      <c r="AI85" s="44"/>
      <c r="AJ85" s="135"/>
      <c r="AK85" s="135"/>
      <c r="AL85" s="135"/>
      <c r="AM85" s="137"/>
      <c r="AN85" s="81">
        <f>ROUND(Q80*AD86,0)</f>
        <v>492</v>
      </c>
      <c r="AO85" s="10"/>
    </row>
    <row r="86" spans="1:41" ht="14.1" x14ac:dyDescent="0.3">
      <c r="A86" s="7">
        <v>71</v>
      </c>
      <c r="B86" s="27">
        <f>B62+10</f>
        <v>1554</v>
      </c>
      <c r="C86" s="6" t="s">
        <v>2102</v>
      </c>
      <c r="D86" s="106"/>
      <c r="E86" s="107"/>
      <c r="F86" s="108"/>
      <c r="G86" s="39"/>
      <c r="H86" s="1"/>
      <c r="I86" s="1"/>
      <c r="J86" s="38"/>
      <c r="K86" s="59"/>
      <c r="L86" s="119"/>
      <c r="M86" s="119"/>
      <c r="N86" s="119"/>
      <c r="O86" s="119"/>
      <c r="P86" s="1"/>
      <c r="Q86" s="119"/>
      <c r="R86" s="119"/>
      <c r="S86" s="119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202" t="s">
        <v>1387</v>
      </c>
      <c r="AH86" s="140" t="s">
        <v>1220</v>
      </c>
      <c r="AI86" s="44" t="s">
        <v>1217</v>
      </c>
      <c r="AJ86" s="135">
        <v>0.7</v>
      </c>
      <c r="AK86" s="135"/>
      <c r="AL86" s="135"/>
      <c r="AM86" s="137"/>
      <c r="AN86" s="81">
        <f>ROUND(ROUND(Q80*AD86,0)*AJ86,0)</f>
        <v>344</v>
      </c>
      <c r="AO86" s="10"/>
    </row>
    <row r="87" spans="1:41" ht="14.1" x14ac:dyDescent="0.3">
      <c r="A87" s="7">
        <v>71</v>
      </c>
      <c r="B87" s="9">
        <v>2735</v>
      </c>
      <c r="C87" s="6" t="s">
        <v>2101</v>
      </c>
      <c r="D87" s="106"/>
      <c r="E87" s="107"/>
      <c r="F87" s="108"/>
      <c r="G87" s="39"/>
      <c r="H87" s="1"/>
      <c r="I87" s="1"/>
      <c r="J87" s="38"/>
      <c r="K87" s="59"/>
      <c r="L87" s="119"/>
      <c r="M87" s="119"/>
      <c r="N87" s="119"/>
      <c r="O87" s="119"/>
      <c r="P87" s="119"/>
      <c r="Q87" s="132"/>
      <c r="R87" s="132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203"/>
      <c r="AH87" s="40" t="s">
        <v>1219</v>
      </c>
      <c r="AI87" s="46" t="s">
        <v>1217</v>
      </c>
      <c r="AJ87" s="128">
        <v>0.5</v>
      </c>
      <c r="AK87" s="135"/>
      <c r="AL87" s="135"/>
      <c r="AM87" s="137"/>
      <c r="AN87" s="81">
        <f>ROUND(ROUND(Q80*AD86,0)*AJ87,0)</f>
        <v>246</v>
      </c>
      <c r="AO87" s="10"/>
    </row>
    <row r="88" spans="1:41" ht="14.1" x14ac:dyDescent="0.3">
      <c r="A88" s="7">
        <v>71</v>
      </c>
      <c r="B88" s="9">
        <v>2736</v>
      </c>
      <c r="C88" s="6" t="s">
        <v>2100</v>
      </c>
      <c r="D88" s="106"/>
      <c r="E88" s="107"/>
      <c r="F88" s="108"/>
      <c r="G88" s="39"/>
      <c r="H88" s="1"/>
      <c r="I88" s="1"/>
      <c r="J88" s="38"/>
      <c r="K88" s="59"/>
      <c r="L88" s="119"/>
      <c r="M88" s="119"/>
      <c r="N88" s="119"/>
      <c r="O88" s="119"/>
      <c r="P88" s="119"/>
      <c r="Q88" s="132"/>
      <c r="R88" s="132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40"/>
      <c r="AH88" s="41"/>
      <c r="AI88" s="46"/>
      <c r="AJ88" s="131"/>
      <c r="AK88" s="204" t="s">
        <v>1218</v>
      </c>
      <c r="AL88" s="44">
        <v>5</v>
      </c>
      <c r="AM88" s="161" t="s">
        <v>1385</v>
      </c>
      <c r="AN88" s="81">
        <f>ROUND(Q80*AD86,0)-AL88</f>
        <v>487</v>
      </c>
      <c r="AO88" s="10"/>
    </row>
    <row r="89" spans="1:41" ht="14.1" x14ac:dyDescent="0.3">
      <c r="A89" s="7">
        <v>71</v>
      </c>
      <c r="B89" s="9">
        <v>2737</v>
      </c>
      <c r="C89" s="6" t="s">
        <v>2099</v>
      </c>
      <c r="D89" s="106"/>
      <c r="E89" s="107"/>
      <c r="F89" s="108"/>
      <c r="G89" s="39"/>
      <c r="H89" s="1"/>
      <c r="I89" s="1"/>
      <c r="J89" s="38"/>
      <c r="K89" s="59"/>
      <c r="L89" s="119"/>
      <c r="M89" s="119"/>
      <c r="N89" s="119"/>
      <c r="O89" s="119"/>
      <c r="P89" s="119"/>
      <c r="Q89" s="132"/>
      <c r="R89" s="132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202" t="s">
        <v>1387</v>
      </c>
      <c r="AH89" s="140" t="s">
        <v>1220</v>
      </c>
      <c r="AI89" s="44" t="s">
        <v>1217</v>
      </c>
      <c r="AJ89" s="135">
        <v>0.7</v>
      </c>
      <c r="AK89" s="205"/>
      <c r="AL89" s="134"/>
      <c r="AM89" s="138"/>
      <c r="AN89" s="81">
        <f>ROUND(ROUND(Q80*AD86,0)*AJ89,0)-AL88</f>
        <v>339</v>
      </c>
      <c r="AO89" s="10"/>
    </row>
    <row r="90" spans="1:41" ht="14.1" x14ac:dyDescent="0.3">
      <c r="A90" s="7">
        <v>71</v>
      </c>
      <c r="B90" s="9">
        <v>2738</v>
      </c>
      <c r="C90" s="6" t="s">
        <v>2098</v>
      </c>
      <c r="D90" s="106"/>
      <c r="E90" s="107"/>
      <c r="F90" s="108"/>
      <c r="G90" s="39"/>
      <c r="H90" s="1"/>
      <c r="I90" s="1"/>
      <c r="J90" s="38"/>
      <c r="K90" s="67"/>
      <c r="L90" s="65"/>
      <c r="M90" s="65"/>
      <c r="N90" s="65"/>
      <c r="O90" s="65"/>
      <c r="P90" s="65"/>
      <c r="Q90" s="23"/>
      <c r="R90" s="23"/>
      <c r="S90" s="4"/>
      <c r="T90" s="17"/>
      <c r="U90" s="3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9"/>
      <c r="AG90" s="203"/>
      <c r="AH90" s="40" t="s">
        <v>1219</v>
      </c>
      <c r="AI90" s="46" t="s">
        <v>1217</v>
      </c>
      <c r="AJ90" s="128">
        <v>0.5</v>
      </c>
      <c r="AK90" s="206"/>
      <c r="AL90" s="127"/>
      <c r="AM90" s="136"/>
      <c r="AN90" s="81">
        <f>ROUND(ROUND(Q80*AD86,0)*AJ90,0)-AL88</f>
        <v>241</v>
      </c>
      <c r="AO90" s="10"/>
    </row>
    <row r="91" spans="1:41" ht="14.1" x14ac:dyDescent="0.3">
      <c r="A91" s="7">
        <v>71</v>
      </c>
      <c r="B91" s="27">
        <f>B67+10</f>
        <v>1555</v>
      </c>
      <c r="C91" s="6" t="s">
        <v>2097</v>
      </c>
      <c r="D91" s="106"/>
      <c r="E91" s="107"/>
      <c r="F91" s="108"/>
      <c r="G91" s="39"/>
      <c r="H91" s="1"/>
      <c r="I91" s="1"/>
      <c r="J91" s="58"/>
      <c r="K91" s="1" t="s">
        <v>1273</v>
      </c>
      <c r="L91" s="119"/>
      <c r="M91" s="119"/>
      <c r="N91" s="119"/>
      <c r="O91" s="119"/>
      <c r="P91" s="119"/>
      <c r="Q91" s="119"/>
      <c r="R91" s="119"/>
      <c r="S91" s="1"/>
      <c r="T91" s="38"/>
      <c r="U91" s="39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62"/>
      <c r="AG91" s="172"/>
      <c r="AH91" s="45"/>
      <c r="AI91" s="54"/>
      <c r="AJ91" s="174"/>
      <c r="AK91" s="174"/>
      <c r="AL91" s="174"/>
      <c r="AM91" s="173"/>
      <c r="AN91" s="81">
        <f>ROUND(Q92,0)</f>
        <v>510</v>
      </c>
      <c r="AO91" s="10"/>
    </row>
    <row r="92" spans="1:41" ht="14.1" x14ac:dyDescent="0.3">
      <c r="A92" s="7">
        <v>71</v>
      </c>
      <c r="B92" s="27">
        <f>B68+10</f>
        <v>1556</v>
      </c>
      <c r="C92" s="6" t="s">
        <v>2096</v>
      </c>
      <c r="D92" s="106"/>
      <c r="E92" s="107"/>
      <c r="F92" s="108"/>
      <c r="G92" s="39"/>
      <c r="H92" s="1"/>
      <c r="I92" s="1"/>
      <c r="J92" s="58"/>
      <c r="K92" s="59"/>
      <c r="L92" s="119"/>
      <c r="M92" s="119"/>
      <c r="N92" s="119"/>
      <c r="O92" s="119"/>
      <c r="P92" s="119"/>
      <c r="Q92" s="208">
        <v>510</v>
      </c>
      <c r="R92" s="208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202" t="s">
        <v>1387</v>
      </c>
      <c r="AH92" s="140" t="s">
        <v>1220</v>
      </c>
      <c r="AI92" s="44" t="s">
        <v>1217</v>
      </c>
      <c r="AJ92" s="135">
        <v>0.7</v>
      </c>
      <c r="AK92" s="135"/>
      <c r="AL92" s="135"/>
      <c r="AM92" s="137"/>
      <c r="AN92" s="81">
        <f>ROUND(Q92*AJ92,0)</f>
        <v>357</v>
      </c>
      <c r="AO92" s="10"/>
    </row>
    <row r="93" spans="1:41" ht="14.1" x14ac:dyDescent="0.3">
      <c r="A93" s="7">
        <v>71</v>
      </c>
      <c r="B93" s="9">
        <v>2741</v>
      </c>
      <c r="C93" s="6" t="s">
        <v>2095</v>
      </c>
      <c r="D93" s="106"/>
      <c r="E93" s="107"/>
      <c r="F93" s="108"/>
      <c r="G93" s="39"/>
      <c r="H93" s="1"/>
      <c r="I93" s="1"/>
      <c r="J93" s="38"/>
      <c r="K93" s="59"/>
      <c r="L93" s="119"/>
      <c r="M93" s="119"/>
      <c r="N93" s="119"/>
      <c r="O93" s="119"/>
      <c r="P93" s="119"/>
      <c r="Q93" s="132"/>
      <c r="R93" s="132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203"/>
      <c r="AH93" s="40" t="s">
        <v>1219</v>
      </c>
      <c r="AI93" s="46" t="s">
        <v>1217</v>
      </c>
      <c r="AJ93" s="128">
        <v>0.5</v>
      </c>
      <c r="AK93" s="135"/>
      <c r="AL93" s="135"/>
      <c r="AM93" s="137"/>
      <c r="AN93" s="81">
        <f>ROUND(Q92*AJ93,0)</f>
        <v>255</v>
      </c>
      <c r="AO93" s="10"/>
    </row>
    <row r="94" spans="1:41" ht="14.1" x14ac:dyDescent="0.3">
      <c r="A94" s="7">
        <v>71</v>
      </c>
      <c r="B94" s="9">
        <v>2742</v>
      </c>
      <c r="C94" s="6" t="s">
        <v>2094</v>
      </c>
      <c r="D94" s="106"/>
      <c r="E94" s="107"/>
      <c r="F94" s="108"/>
      <c r="G94" s="39"/>
      <c r="H94" s="1"/>
      <c r="I94" s="1"/>
      <c r="J94" s="38"/>
      <c r="K94" s="59"/>
      <c r="L94" s="119"/>
      <c r="M94" s="119"/>
      <c r="N94" s="119"/>
      <c r="O94" s="119"/>
      <c r="P94" s="119"/>
      <c r="Q94" s="132"/>
      <c r="R94" s="132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40"/>
      <c r="AH94" s="41"/>
      <c r="AI94" s="46"/>
      <c r="AJ94" s="131"/>
      <c r="AK94" s="204" t="s">
        <v>1218</v>
      </c>
      <c r="AL94" s="44">
        <v>5</v>
      </c>
      <c r="AM94" s="161" t="s">
        <v>1385</v>
      </c>
      <c r="AN94" s="81">
        <f>ROUND(Q92,0)-AL94</f>
        <v>505</v>
      </c>
      <c r="AO94" s="10"/>
    </row>
    <row r="95" spans="1:41" ht="14.1" x14ac:dyDescent="0.3">
      <c r="A95" s="7">
        <v>71</v>
      </c>
      <c r="B95" s="9">
        <v>2743</v>
      </c>
      <c r="C95" s="6" t="s">
        <v>2093</v>
      </c>
      <c r="D95" s="106"/>
      <c r="E95" s="107"/>
      <c r="F95" s="108"/>
      <c r="G95" s="39"/>
      <c r="H95" s="1"/>
      <c r="I95" s="1"/>
      <c r="J95" s="38"/>
      <c r="K95" s="59"/>
      <c r="L95" s="119"/>
      <c r="M95" s="119"/>
      <c r="N95" s="119"/>
      <c r="O95" s="119"/>
      <c r="P95" s="119"/>
      <c r="Q95" s="132"/>
      <c r="R95" s="132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202" t="s">
        <v>1387</v>
      </c>
      <c r="AH95" s="140" t="s">
        <v>1220</v>
      </c>
      <c r="AI95" s="44" t="s">
        <v>1217</v>
      </c>
      <c r="AJ95" s="135">
        <v>0.7</v>
      </c>
      <c r="AK95" s="205"/>
      <c r="AL95" s="134"/>
      <c r="AM95" s="138"/>
      <c r="AN95" s="81">
        <f>ROUND(Q92*AJ95,0)-AL94</f>
        <v>352</v>
      </c>
      <c r="AO95" s="10"/>
    </row>
    <row r="96" spans="1:41" ht="14.1" x14ac:dyDescent="0.3">
      <c r="A96" s="7">
        <v>71</v>
      </c>
      <c r="B96" s="9">
        <v>2744</v>
      </c>
      <c r="C96" s="6" t="s">
        <v>2092</v>
      </c>
      <c r="D96" s="106"/>
      <c r="E96" s="107"/>
      <c r="F96" s="108"/>
      <c r="G96" s="39"/>
      <c r="H96" s="1"/>
      <c r="I96" s="1"/>
      <c r="J96" s="38"/>
      <c r="K96" s="59"/>
      <c r="L96" s="119"/>
      <c r="M96" s="119"/>
      <c r="N96" s="119"/>
      <c r="O96" s="119"/>
      <c r="P96" s="119"/>
      <c r="Q96" s="132"/>
      <c r="R96" s="132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203"/>
      <c r="AH96" s="40" t="s">
        <v>1219</v>
      </c>
      <c r="AI96" s="46" t="s">
        <v>1217</v>
      </c>
      <c r="AJ96" s="128">
        <v>0.5</v>
      </c>
      <c r="AK96" s="206"/>
      <c r="AL96" s="127"/>
      <c r="AM96" s="136"/>
      <c r="AN96" s="81">
        <f>ROUND(Q92*AJ96,0)-AL94</f>
        <v>250</v>
      </c>
      <c r="AO96" s="10"/>
    </row>
    <row r="97" spans="1:41" ht="14.1" x14ac:dyDescent="0.3">
      <c r="A97" s="7">
        <v>71</v>
      </c>
      <c r="B97" s="27">
        <f>B73+10</f>
        <v>1557</v>
      </c>
      <c r="C97" s="6" t="s">
        <v>2091</v>
      </c>
      <c r="D97" s="106"/>
      <c r="E97" s="107"/>
      <c r="F97" s="108"/>
      <c r="G97" s="39"/>
      <c r="H97" s="1"/>
      <c r="I97" s="1"/>
      <c r="J97" s="58"/>
      <c r="K97" s="59"/>
      <c r="L97" s="119"/>
      <c r="M97" s="119"/>
      <c r="N97" s="119"/>
      <c r="O97" s="119"/>
      <c r="P97" s="119"/>
      <c r="Q97" s="133"/>
      <c r="R97" s="133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140"/>
      <c r="AH97" s="55"/>
      <c r="AI97" s="44"/>
      <c r="AJ97" s="135"/>
      <c r="AK97" s="135"/>
      <c r="AL97" s="135"/>
      <c r="AM97" s="137"/>
      <c r="AN97" s="81">
        <f>ROUND(Q92*AD98,0)</f>
        <v>492</v>
      </c>
      <c r="AO97" s="10"/>
    </row>
    <row r="98" spans="1:41" ht="14.1" x14ac:dyDescent="0.3">
      <c r="A98" s="7">
        <v>71</v>
      </c>
      <c r="B98" s="27">
        <f>B74+10</f>
        <v>1558</v>
      </c>
      <c r="C98" s="6" t="s">
        <v>2090</v>
      </c>
      <c r="D98" s="106"/>
      <c r="E98" s="107"/>
      <c r="F98" s="108"/>
      <c r="G98" s="39"/>
      <c r="H98" s="1"/>
      <c r="I98" s="1"/>
      <c r="J98" s="58"/>
      <c r="K98" s="59"/>
      <c r="L98" s="119"/>
      <c r="M98" s="119"/>
      <c r="N98" s="119"/>
      <c r="O98" s="119"/>
      <c r="P98" s="119"/>
      <c r="Q98" s="133"/>
      <c r="R98" s="133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202" t="s">
        <v>1387</v>
      </c>
      <c r="AH98" s="140" t="s">
        <v>1220</v>
      </c>
      <c r="AI98" s="44" t="s">
        <v>1217</v>
      </c>
      <c r="AJ98" s="135">
        <v>0.7</v>
      </c>
      <c r="AK98" s="135"/>
      <c r="AL98" s="135"/>
      <c r="AM98" s="137"/>
      <c r="AN98" s="81">
        <f>ROUND(ROUND(Q92*AD98,0)*AJ98,0)</f>
        <v>344</v>
      </c>
      <c r="AO98" s="10"/>
    </row>
    <row r="99" spans="1:41" ht="14.1" x14ac:dyDescent="0.3">
      <c r="A99" s="7">
        <v>71</v>
      </c>
      <c r="B99" s="9">
        <v>2745</v>
      </c>
      <c r="C99" s="6" t="s">
        <v>2089</v>
      </c>
      <c r="D99" s="106"/>
      <c r="E99" s="107"/>
      <c r="F99" s="108"/>
      <c r="G99" s="39"/>
      <c r="H99" s="1"/>
      <c r="I99" s="1"/>
      <c r="J99" s="38"/>
      <c r="K99" s="59"/>
      <c r="L99" s="119"/>
      <c r="M99" s="119"/>
      <c r="N99" s="119"/>
      <c r="O99" s="119"/>
      <c r="P99" s="119"/>
      <c r="Q99" s="132"/>
      <c r="R99" s="132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203"/>
      <c r="AH99" s="40" t="s">
        <v>1219</v>
      </c>
      <c r="AI99" s="46" t="s">
        <v>1217</v>
      </c>
      <c r="AJ99" s="128">
        <v>0.5</v>
      </c>
      <c r="AK99" s="135"/>
      <c r="AL99" s="135"/>
      <c r="AM99" s="137"/>
      <c r="AN99" s="81">
        <f>ROUND(ROUND(Q92*AD98,0)*AJ99,0)</f>
        <v>246</v>
      </c>
      <c r="AO99" s="10"/>
    </row>
    <row r="100" spans="1:41" ht="14.1" x14ac:dyDescent="0.3">
      <c r="A100" s="7">
        <v>71</v>
      </c>
      <c r="B100" s="9">
        <v>2746</v>
      </c>
      <c r="C100" s="6" t="s">
        <v>2088</v>
      </c>
      <c r="D100" s="106"/>
      <c r="E100" s="107"/>
      <c r="F100" s="108"/>
      <c r="G100" s="39"/>
      <c r="H100" s="1"/>
      <c r="I100" s="1"/>
      <c r="J100" s="38"/>
      <c r="K100" s="59"/>
      <c r="L100" s="119"/>
      <c r="M100" s="119"/>
      <c r="N100" s="119"/>
      <c r="O100" s="119"/>
      <c r="P100" s="119"/>
      <c r="Q100" s="132"/>
      <c r="R100" s="132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40"/>
      <c r="AH100" s="41"/>
      <c r="AI100" s="46"/>
      <c r="AJ100" s="131"/>
      <c r="AK100" s="204" t="s">
        <v>1218</v>
      </c>
      <c r="AL100" s="44">
        <v>5</v>
      </c>
      <c r="AM100" s="161" t="s">
        <v>1385</v>
      </c>
      <c r="AN100" s="81">
        <f>ROUND(Q92*AD98,0)-AL100</f>
        <v>487</v>
      </c>
      <c r="AO100" s="10"/>
    </row>
    <row r="101" spans="1:41" ht="14.1" x14ac:dyDescent="0.3">
      <c r="A101" s="7">
        <v>71</v>
      </c>
      <c r="B101" s="9">
        <v>2747</v>
      </c>
      <c r="C101" s="6" t="s">
        <v>2087</v>
      </c>
      <c r="D101" s="106"/>
      <c r="E101" s="107"/>
      <c r="F101" s="108"/>
      <c r="G101" s="39"/>
      <c r="H101" s="1"/>
      <c r="I101" s="1"/>
      <c r="J101" s="38"/>
      <c r="K101" s="59"/>
      <c r="L101" s="119"/>
      <c r="M101" s="119"/>
      <c r="N101" s="119"/>
      <c r="O101" s="119"/>
      <c r="P101" s="119"/>
      <c r="Q101" s="132"/>
      <c r="R101" s="132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202" t="s">
        <v>1387</v>
      </c>
      <c r="AH101" s="140" t="s">
        <v>1220</v>
      </c>
      <c r="AI101" s="44" t="s">
        <v>1217</v>
      </c>
      <c r="AJ101" s="135">
        <v>0.7</v>
      </c>
      <c r="AK101" s="205"/>
      <c r="AL101" s="134"/>
      <c r="AM101" s="138"/>
      <c r="AN101" s="81">
        <f>ROUND(ROUND(Q92*AD98,0)*AJ101,0)-AL100</f>
        <v>339</v>
      </c>
      <c r="AO101" s="10"/>
    </row>
    <row r="102" spans="1:41" ht="14.1" x14ac:dyDescent="0.3">
      <c r="A102" s="7">
        <v>71</v>
      </c>
      <c r="B102" s="9">
        <v>2748</v>
      </c>
      <c r="C102" s="6" t="s">
        <v>2086</v>
      </c>
      <c r="D102" s="106"/>
      <c r="E102" s="107"/>
      <c r="F102" s="108"/>
      <c r="G102" s="37"/>
      <c r="H102" s="4"/>
      <c r="I102" s="4"/>
      <c r="J102" s="17"/>
      <c r="K102" s="67"/>
      <c r="L102" s="65"/>
      <c r="M102" s="65"/>
      <c r="N102" s="65"/>
      <c r="O102" s="65"/>
      <c r="P102" s="65"/>
      <c r="Q102" s="23"/>
      <c r="R102" s="23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203"/>
      <c r="AH102" s="40" t="s">
        <v>1219</v>
      </c>
      <c r="AI102" s="46" t="s">
        <v>1217</v>
      </c>
      <c r="AJ102" s="128">
        <v>0.5</v>
      </c>
      <c r="AK102" s="206"/>
      <c r="AL102" s="127"/>
      <c r="AM102" s="136"/>
      <c r="AN102" s="81">
        <f>ROUND(ROUND(Q92*AD98,0)*AJ102,0)-AL100</f>
        <v>241</v>
      </c>
      <c r="AO102" s="10"/>
    </row>
    <row r="103" spans="1:41" ht="14.1" x14ac:dyDescent="0.3">
      <c r="A103" s="7">
        <v>71</v>
      </c>
      <c r="B103" s="27">
        <f>B79+10</f>
        <v>1561</v>
      </c>
      <c r="C103" s="6" t="s">
        <v>2085</v>
      </c>
      <c r="D103" s="106"/>
      <c r="E103" s="107"/>
      <c r="F103" s="108"/>
      <c r="G103" s="195" t="s">
        <v>1278</v>
      </c>
      <c r="H103" s="196"/>
      <c r="I103" s="196"/>
      <c r="J103" s="197"/>
      <c r="K103" s="30" t="s">
        <v>1274</v>
      </c>
      <c r="L103" s="54"/>
      <c r="M103" s="54"/>
      <c r="N103" s="54"/>
      <c r="O103" s="54"/>
      <c r="P103" s="54"/>
      <c r="Q103" s="54"/>
      <c r="R103" s="54"/>
      <c r="S103" s="30"/>
      <c r="T103" s="43"/>
      <c r="U103" s="42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64"/>
      <c r="AG103" s="172"/>
      <c r="AH103" s="45"/>
      <c r="AI103" s="54"/>
      <c r="AJ103" s="174"/>
      <c r="AK103" s="174"/>
      <c r="AL103" s="174"/>
      <c r="AM103" s="173"/>
      <c r="AN103" s="81">
        <f>ROUND(Q104,0)</f>
        <v>492</v>
      </c>
      <c r="AO103" s="10"/>
    </row>
    <row r="104" spans="1:41" ht="14.1" x14ac:dyDescent="0.3">
      <c r="A104" s="7">
        <v>71</v>
      </c>
      <c r="B104" s="27">
        <f>B80+10</f>
        <v>1562</v>
      </c>
      <c r="C104" s="6" t="s">
        <v>2084</v>
      </c>
      <c r="D104" s="106"/>
      <c r="E104" s="107"/>
      <c r="F104" s="108"/>
      <c r="G104" s="198"/>
      <c r="H104" s="199"/>
      <c r="I104" s="199"/>
      <c r="J104" s="200"/>
      <c r="K104" s="59"/>
      <c r="L104" s="119"/>
      <c r="M104" s="119"/>
      <c r="N104" s="119"/>
      <c r="O104" s="119"/>
      <c r="P104" s="119"/>
      <c r="Q104" s="208">
        <v>492</v>
      </c>
      <c r="R104" s="208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202" t="s">
        <v>1387</v>
      </c>
      <c r="AH104" s="140" t="s">
        <v>1220</v>
      </c>
      <c r="AI104" s="44" t="s">
        <v>1217</v>
      </c>
      <c r="AJ104" s="135">
        <v>0.7</v>
      </c>
      <c r="AK104" s="135"/>
      <c r="AL104" s="135"/>
      <c r="AM104" s="137"/>
      <c r="AN104" s="81">
        <f>ROUND(Q104*AJ104,0)</f>
        <v>344</v>
      </c>
      <c r="AO104" s="10"/>
    </row>
    <row r="105" spans="1:41" ht="14.1" x14ac:dyDescent="0.3">
      <c r="A105" s="7">
        <v>71</v>
      </c>
      <c r="B105" s="9">
        <v>2751</v>
      </c>
      <c r="C105" s="6" t="s">
        <v>2083</v>
      </c>
      <c r="D105" s="106"/>
      <c r="E105" s="107"/>
      <c r="F105" s="108"/>
      <c r="G105" s="198"/>
      <c r="H105" s="199"/>
      <c r="I105" s="199"/>
      <c r="J105" s="200"/>
      <c r="K105" s="59"/>
      <c r="L105" s="119"/>
      <c r="M105" s="119"/>
      <c r="N105" s="119"/>
      <c r="O105" s="119"/>
      <c r="P105" s="119"/>
      <c r="Q105" s="132"/>
      <c r="R105" s="132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203"/>
      <c r="AH105" s="40" t="s">
        <v>1219</v>
      </c>
      <c r="AI105" s="46" t="s">
        <v>1217</v>
      </c>
      <c r="AJ105" s="128">
        <v>0.5</v>
      </c>
      <c r="AK105" s="135"/>
      <c r="AL105" s="135"/>
      <c r="AM105" s="137"/>
      <c r="AN105" s="81">
        <f>ROUND(Q104*AJ105,0)</f>
        <v>246</v>
      </c>
      <c r="AO105" s="10"/>
    </row>
    <row r="106" spans="1:41" ht="14.1" x14ac:dyDescent="0.3">
      <c r="A106" s="7">
        <v>71</v>
      </c>
      <c r="B106" s="9">
        <v>2752</v>
      </c>
      <c r="C106" s="6" t="s">
        <v>2082</v>
      </c>
      <c r="D106" s="106"/>
      <c r="E106" s="107"/>
      <c r="F106" s="108"/>
      <c r="G106" s="198"/>
      <c r="H106" s="199"/>
      <c r="I106" s="199"/>
      <c r="J106" s="200"/>
      <c r="K106" s="59"/>
      <c r="L106" s="119"/>
      <c r="M106" s="119"/>
      <c r="N106" s="119"/>
      <c r="O106" s="119"/>
      <c r="P106" s="119"/>
      <c r="Q106" s="132"/>
      <c r="R106" s="132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40"/>
      <c r="AH106" s="41"/>
      <c r="AI106" s="46"/>
      <c r="AJ106" s="131"/>
      <c r="AK106" s="204" t="s">
        <v>1218</v>
      </c>
      <c r="AL106" s="44">
        <v>5</v>
      </c>
      <c r="AM106" s="161" t="s">
        <v>1385</v>
      </c>
      <c r="AN106" s="81">
        <f>ROUND(Q104,0)-AL106</f>
        <v>487</v>
      </c>
      <c r="AO106" s="10"/>
    </row>
    <row r="107" spans="1:41" ht="14.1" x14ac:dyDescent="0.3">
      <c r="A107" s="7">
        <v>71</v>
      </c>
      <c r="B107" s="9">
        <v>2753</v>
      </c>
      <c r="C107" s="6" t="s">
        <v>2081</v>
      </c>
      <c r="D107" s="106"/>
      <c r="E107" s="107"/>
      <c r="F107" s="108"/>
      <c r="G107" s="198"/>
      <c r="H107" s="199"/>
      <c r="I107" s="199"/>
      <c r="J107" s="200"/>
      <c r="K107" s="59"/>
      <c r="L107" s="119"/>
      <c r="M107" s="119"/>
      <c r="N107" s="119"/>
      <c r="O107" s="119"/>
      <c r="P107" s="119"/>
      <c r="Q107" s="132"/>
      <c r="R107" s="132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202" t="s">
        <v>1387</v>
      </c>
      <c r="AH107" s="140" t="s">
        <v>1220</v>
      </c>
      <c r="AI107" s="44" t="s">
        <v>1217</v>
      </c>
      <c r="AJ107" s="135">
        <v>0.7</v>
      </c>
      <c r="AK107" s="205"/>
      <c r="AL107" s="134"/>
      <c r="AM107" s="138"/>
      <c r="AN107" s="81">
        <f>ROUND(Q104*AJ107,0)-AL106</f>
        <v>339</v>
      </c>
      <c r="AO107" s="10"/>
    </row>
    <row r="108" spans="1:41" ht="14.1" x14ac:dyDescent="0.3">
      <c r="A108" s="7">
        <v>71</v>
      </c>
      <c r="B108" s="9">
        <v>2754</v>
      </c>
      <c r="C108" s="6" t="s">
        <v>2080</v>
      </c>
      <c r="D108" s="106"/>
      <c r="E108" s="107"/>
      <c r="F108" s="108"/>
      <c r="G108" s="198"/>
      <c r="H108" s="199"/>
      <c r="I108" s="199"/>
      <c r="J108" s="200"/>
      <c r="K108" s="59"/>
      <c r="L108" s="119"/>
      <c r="M108" s="119"/>
      <c r="N108" s="119"/>
      <c r="O108" s="119"/>
      <c r="P108" s="119"/>
      <c r="Q108" s="132"/>
      <c r="R108" s="132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203"/>
      <c r="AH108" s="40" t="s">
        <v>1219</v>
      </c>
      <c r="AI108" s="46" t="s">
        <v>1217</v>
      </c>
      <c r="AJ108" s="128">
        <v>0.5</v>
      </c>
      <c r="AK108" s="206"/>
      <c r="AL108" s="127"/>
      <c r="AM108" s="136"/>
      <c r="AN108" s="81">
        <f>ROUND(Q104*AJ108,0)-AL106</f>
        <v>241</v>
      </c>
      <c r="AO108" s="10"/>
    </row>
    <row r="109" spans="1:41" ht="14.1" x14ac:dyDescent="0.3">
      <c r="A109" s="7">
        <v>71</v>
      </c>
      <c r="B109" s="27">
        <f>B85+10</f>
        <v>1563</v>
      </c>
      <c r="C109" s="6" t="s">
        <v>2079</v>
      </c>
      <c r="D109" s="106"/>
      <c r="E109" s="107"/>
      <c r="F109" s="108"/>
      <c r="G109" s="198"/>
      <c r="H109" s="199"/>
      <c r="I109" s="199"/>
      <c r="J109" s="200"/>
      <c r="K109" s="39"/>
      <c r="L109" s="1"/>
      <c r="M109" s="1"/>
      <c r="N109" s="1"/>
      <c r="O109" s="1"/>
      <c r="P109" s="1"/>
      <c r="Q109" s="119"/>
      <c r="R109" s="119"/>
      <c r="S109" s="119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140"/>
      <c r="AH109" s="55"/>
      <c r="AI109" s="44"/>
      <c r="AJ109" s="135"/>
      <c r="AK109" s="135"/>
      <c r="AL109" s="135"/>
      <c r="AM109" s="137"/>
      <c r="AN109" s="81">
        <f>ROUND(Q104*AD110,0)</f>
        <v>475</v>
      </c>
      <c r="AO109" s="10"/>
    </row>
    <row r="110" spans="1:41" ht="14.1" x14ac:dyDescent="0.3">
      <c r="A110" s="7">
        <v>71</v>
      </c>
      <c r="B110" s="27">
        <f>B86+10</f>
        <v>1564</v>
      </c>
      <c r="C110" s="6" t="s">
        <v>2078</v>
      </c>
      <c r="D110" s="106"/>
      <c r="E110" s="107"/>
      <c r="F110" s="108"/>
      <c r="G110" s="39"/>
      <c r="H110" s="1"/>
      <c r="I110" s="1"/>
      <c r="J110" s="38"/>
      <c r="K110" s="59"/>
      <c r="L110" s="119"/>
      <c r="M110" s="119"/>
      <c r="N110" s="119"/>
      <c r="O110" s="119"/>
      <c r="P110" s="1"/>
      <c r="Q110" s="119"/>
      <c r="R110" s="119"/>
      <c r="S110" s="119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202" t="s">
        <v>1387</v>
      </c>
      <c r="AH110" s="140" t="s">
        <v>1220</v>
      </c>
      <c r="AI110" s="44" t="s">
        <v>1217</v>
      </c>
      <c r="AJ110" s="135">
        <v>0.7</v>
      </c>
      <c r="AK110" s="135"/>
      <c r="AL110" s="135"/>
      <c r="AM110" s="137"/>
      <c r="AN110" s="81">
        <f>ROUND(ROUND(Q104*AD110,0)*AJ110,0)</f>
        <v>333</v>
      </c>
      <c r="AO110" s="10"/>
    </row>
    <row r="111" spans="1:41" ht="14.1" x14ac:dyDescent="0.3">
      <c r="A111" s="7">
        <v>71</v>
      </c>
      <c r="B111" s="9">
        <v>2755</v>
      </c>
      <c r="C111" s="6" t="s">
        <v>2077</v>
      </c>
      <c r="D111" s="106"/>
      <c r="E111" s="107"/>
      <c r="F111" s="108"/>
      <c r="G111" s="39"/>
      <c r="H111" s="1"/>
      <c r="I111" s="1"/>
      <c r="J111" s="38"/>
      <c r="K111" s="59"/>
      <c r="L111" s="119"/>
      <c r="M111" s="119"/>
      <c r="N111" s="119"/>
      <c r="O111" s="119"/>
      <c r="P111" s="119"/>
      <c r="Q111" s="132"/>
      <c r="R111" s="132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203"/>
      <c r="AH111" s="40" t="s">
        <v>1219</v>
      </c>
      <c r="AI111" s="46" t="s">
        <v>1217</v>
      </c>
      <c r="AJ111" s="128">
        <v>0.5</v>
      </c>
      <c r="AK111" s="135"/>
      <c r="AL111" s="135"/>
      <c r="AM111" s="137"/>
      <c r="AN111" s="81">
        <f>ROUND(ROUND(Q104*AD110,0)*AJ111,0)</f>
        <v>238</v>
      </c>
      <c r="AO111" s="10"/>
    </row>
    <row r="112" spans="1:41" ht="14.1" x14ac:dyDescent="0.3">
      <c r="A112" s="7">
        <v>71</v>
      </c>
      <c r="B112" s="9">
        <v>2756</v>
      </c>
      <c r="C112" s="6" t="s">
        <v>2076</v>
      </c>
      <c r="D112" s="106"/>
      <c r="E112" s="107"/>
      <c r="F112" s="108"/>
      <c r="G112" s="39"/>
      <c r="H112" s="1"/>
      <c r="I112" s="1"/>
      <c r="J112" s="38"/>
      <c r="K112" s="59"/>
      <c r="L112" s="119"/>
      <c r="M112" s="119"/>
      <c r="N112" s="119"/>
      <c r="O112" s="119"/>
      <c r="P112" s="119"/>
      <c r="Q112" s="132"/>
      <c r="R112" s="132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40"/>
      <c r="AH112" s="41"/>
      <c r="AI112" s="46"/>
      <c r="AJ112" s="131"/>
      <c r="AK112" s="204" t="s">
        <v>1218</v>
      </c>
      <c r="AL112" s="44">
        <v>5</v>
      </c>
      <c r="AM112" s="161" t="s">
        <v>1385</v>
      </c>
      <c r="AN112" s="81">
        <f>ROUND(Q104*AD110,0)-AL112</f>
        <v>470</v>
      </c>
      <c r="AO112" s="10"/>
    </row>
    <row r="113" spans="1:41" ht="14.1" x14ac:dyDescent="0.3">
      <c r="A113" s="7">
        <v>71</v>
      </c>
      <c r="B113" s="9">
        <v>2757</v>
      </c>
      <c r="C113" s="6" t="s">
        <v>2075</v>
      </c>
      <c r="D113" s="106"/>
      <c r="E113" s="107"/>
      <c r="F113" s="108"/>
      <c r="G113" s="39"/>
      <c r="H113" s="1"/>
      <c r="I113" s="1"/>
      <c r="J113" s="38"/>
      <c r="K113" s="59"/>
      <c r="L113" s="119"/>
      <c r="M113" s="119"/>
      <c r="N113" s="119"/>
      <c r="O113" s="119"/>
      <c r="P113" s="119"/>
      <c r="Q113" s="132"/>
      <c r="R113" s="132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202" t="s">
        <v>1387</v>
      </c>
      <c r="AH113" s="140" t="s">
        <v>1220</v>
      </c>
      <c r="AI113" s="44" t="s">
        <v>1217</v>
      </c>
      <c r="AJ113" s="135">
        <v>0.7</v>
      </c>
      <c r="AK113" s="205"/>
      <c r="AL113" s="134"/>
      <c r="AM113" s="138"/>
      <c r="AN113" s="81">
        <f>ROUND(ROUND(Q104*AD110,0)*AJ113,0)-AL112</f>
        <v>328</v>
      </c>
      <c r="AO113" s="10"/>
    </row>
    <row r="114" spans="1:41" ht="14.1" x14ac:dyDescent="0.3">
      <c r="A114" s="7">
        <v>71</v>
      </c>
      <c r="B114" s="9">
        <v>2758</v>
      </c>
      <c r="C114" s="6" t="s">
        <v>2074</v>
      </c>
      <c r="D114" s="106"/>
      <c r="E114" s="107"/>
      <c r="F114" s="108"/>
      <c r="G114" s="39"/>
      <c r="H114" s="1"/>
      <c r="I114" s="1"/>
      <c r="J114" s="38"/>
      <c r="K114" s="59"/>
      <c r="L114" s="119"/>
      <c r="M114" s="119"/>
      <c r="N114" s="119"/>
      <c r="O114" s="119"/>
      <c r="P114" s="119"/>
      <c r="Q114" s="132"/>
      <c r="R114" s="132"/>
      <c r="S114" s="1"/>
      <c r="T114" s="38"/>
      <c r="U114" s="39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71"/>
      <c r="AG114" s="203"/>
      <c r="AH114" s="40" t="s">
        <v>1219</v>
      </c>
      <c r="AI114" s="46" t="s">
        <v>1217</v>
      </c>
      <c r="AJ114" s="128">
        <v>0.5</v>
      </c>
      <c r="AK114" s="206"/>
      <c r="AL114" s="127"/>
      <c r="AM114" s="136"/>
      <c r="AN114" s="81">
        <f>ROUND(ROUND(Q104*AD110,0)*AJ114,0)-AL112</f>
        <v>233</v>
      </c>
      <c r="AO114" s="10"/>
    </row>
    <row r="115" spans="1:41" ht="14.1" x14ac:dyDescent="0.3">
      <c r="A115" s="7">
        <v>71</v>
      </c>
      <c r="B115" s="27">
        <f>B91+10</f>
        <v>1565</v>
      </c>
      <c r="C115" s="6" t="s">
        <v>2073</v>
      </c>
      <c r="D115" s="106"/>
      <c r="E115" s="107"/>
      <c r="F115" s="108"/>
      <c r="G115" s="39"/>
      <c r="H115" s="1"/>
      <c r="I115" s="1"/>
      <c r="J115" s="58"/>
      <c r="K115" s="42" t="s">
        <v>1273</v>
      </c>
      <c r="L115" s="54"/>
      <c r="M115" s="54"/>
      <c r="N115" s="54"/>
      <c r="O115" s="54"/>
      <c r="P115" s="54"/>
      <c r="Q115" s="54"/>
      <c r="R115" s="54"/>
      <c r="S115" s="30"/>
      <c r="T115" s="43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172"/>
      <c r="AH115" s="45"/>
      <c r="AI115" s="54"/>
      <c r="AJ115" s="174"/>
      <c r="AK115" s="174"/>
      <c r="AL115" s="174"/>
      <c r="AM115" s="173"/>
      <c r="AN115" s="81">
        <f>ROUND(Q116,0)</f>
        <v>492</v>
      </c>
      <c r="AO115" s="10"/>
    </row>
    <row r="116" spans="1:41" ht="14.1" x14ac:dyDescent="0.3">
      <c r="A116" s="7">
        <v>71</v>
      </c>
      <c r="B116" s="27">
        <f>B92+10</f>
        <v>1566</v>
      </c>
      <c r="C116" s="6" t="s">
        <v>2072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8">
        <v>492</v>
      </c>
      <c r="R116" s="208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202" t="s">
        <v>1387</v>
      </c>
      <c r="AH116" s="140" t="s">
        <v>1220</v>
      </c>
      <c r="AI116" s="44" t="s">
        <v>1217</v>
      </c>
      <c r="AJ116" s="135">
        <v>0.7</v>
      </c>
      <c r="AK116" s="135"/>
      <c r="AL116" s="135"/>
      <c r="AM116" s="137"/>
      <c r="AN116" s="81">
        <f>ROUND(Q116*AJ116,0)</f>
        <v>344</v>
      </c>
      <c r="AO116" s="10"/>
    </row>
    <row r="117" spans="1:41" ht="14.1" x14ac:dyDescent="0.3">
      <c r="A117" s="7">
        <v>71</v>
      </c>
      <c r="B117" s="9">
        <v>2761</v>
      </c>
      <c r="C117" s="6" t="s">
        <v>2071</v>
      </c>
      <c r="D117" s="106"/>
      <c r="E117" s="107"/>
      <c r="F117" s="108"/>
      <c r="G117" s="39"/>
      <c r="H117" s="1"/>
      <c r="I117" s="1"/>
      <c r="J117" s="38"/>
      <c r="K117" s="59"/>
      <c r="L117" s="119"/>
      <c r="M117" s="119"/>
      <c r="N117" s="119"/>
      <c r="O117" s="119"/>
      <c r="P117" s="119"/>
      <c r="Q117" s="132"/>
      <c r="R117" s="132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203"/>
      <c r="AH117" s="40" t="s">
        <v>1219</v>
      </c>
      <c r="AI117" s="46" t="s">
        <v>1217</v>
      </c>
      <c r="AJ117" s="128">
        <v>0.5</v>
      </c>
      <c r="AK117" s="135"/>
      <c r="AL117" s="135"/>
      <c r="AM117" s="137"/>
      <c r="AN117" s="81">
        <f>ROUND(Q116*AJ117,0)</f>
        <v>246</v>
      </c>
      <c r="AO117" s="10"/>
    </row>
    <row r="118" spans="1:41" ht="14.1" x14ac:dyDescent="0.3">
      <c r="A118" s="7">
        <v>71</v>
      </c>
      <c r="B118" s="9">
        <v>2762</v>
      </c>
      <c r="C118" s="6" t="s">
        <v>2070</v>
      </c>
      <c r="D118" s="106"/>
      <c r="E118" s="107"/>
      <c r="F118" s="108"/>
      <c r="G118" s="39"/>
      <c r="H118" s="1"/>
      <c r="I118" s="1"/>
      <c r="J118" s="38"/>
      <c r="K118" s="59"/>
      <c r="L118" s="119"/>
      <c r="M118" s="119"/>
      <c r="N118" s="119"/>
      <c r="O118" s="119"/>
      <c r="P118" s="119"/>
      <c r="Q118" s="132"/>
      <c r="R118" s="132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40"/>
      <c r="AH118" s="41"/>
      <c r="AI118" s="46"/>
      <c r="AJ118" s="131"/>
      <c r="AK118" s="204" t="s">
        <v>1218</v>
      </c>
      <c r="AL118" s="44">
        <v>5</v>
      </c>
      <c r="AM118" s="161" t="s">
        <v>1385</v>
      </c>
      <c r="AN118" s="81">
        <f>ROUND(Q116,0)-AL118</f>
        <v>487</v>
      </c>
      <c r="AO118" s="10"/>
    </row>
    <row r="119" spans="1:41" ht="14.1" x14ac:dyDescent="0.3">
      <c r="A119" s="7">
        <v>71</v>
      </c>
      <c r="B119" s="9">
        <v>2763</v>
      </c>
      <c r="C119" s="6" t="s">
        <v>2069</v>
      </c>
      <c r="D119" s="106"/>
      <c r="E119" s="107"/>
      <c r="F119" s="108"/>
      <c r="G119" s="39"/>
      <c r="H119" s="1"/>
      <c r="I119" s="1"/>
      <c r="J119" s="38"/>
      <c r="K119" s="59"/>
      <c r="L119" s="119"/>
      <c r="M119" s="119"/>
      <c r="N119" s="119"/>
      <c r="O119" s="119"/>
      <c r="P119" s="119"/>
      <c r="Q119" s="132"/>
      <c r="R119" s="132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202" t="s">
        <v>1387</v>
      </c>
      <c r="AH119" s="140" t="s">
        <v>1220</v>
      </c>
      <c r="AI119" s="44" t="s">
        <v>1217</v>
      </c>
      <c r="AJ119" s="135">
        <v>0.7</v>
      </c>
      <c r="AK119" s="205"/>
      <c r="AL119" s="134"/>
      <c r="AM119" s="138"/>
      <c r="AN119" s="81">
        <f>ROUND(Q116*AJ119,0)-AL118</f>
        <v>339</v>
      </c>
      <c r="AO119" s="10"/>
    </row>
    <row r="120" spans="1:41" ht="14.1" x14ac:dyDescent="0.3">
      <c r="A120" s="7">
        <v>71</v>
      </c>
      <c r="B120" s="9">
        <v>2764</v>
      </c>
      <c r="C120" s="6" t="s">
        <v>2068</v>
      </c>
      <c r="D120" s="106"/>
      <c r="E120" s="107"/>
      <c r="F120" s="108"/>
      <c r="G120" s="39"/>
      <c r="H120" s="1"/>
      <c r="I120" s="1"/>
      <c r="J120" s="38"/>
      <c r="K120" s="59"/>
      <c r="L120" s="119"/>
      <c r="M120" s="119"/>
      <c r="N120" s="119"/>
      <c r="O120" s="119"/>
      <c r="P120" s="119"/>
      <c r="Q120" s="132"/>
      <c r="R120" s="132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203"/>
      <c r="AH120" s="40" t="s">
        <v>1219</v>
      </c>
      <c r="AI120" s="46" t="s">
        <v>1217</v>
      </c>
      <c r="AJ120" s="128">
        <v>0.5</v>
      </c>
      <c r="AK120" s="206"/>
      <c r="AL120" s="127"/>
      <c r="AM120" s="136"/>
      <c r="AN120" s="81">
        <f>ROUND(Q116*AJ120,0)-AL118</f>
        <v>241</v>
      </c>
      <c r="AO120" s="10"/>
    </row>
    <row r="121" spans="1:41" ht="14.1" x14ac:dyDescent="0.3">
      <c r="A121" s="7">
        <v>71</v>
      </c>
      <c r="B121" s="27">
        <f>B97+10</f>
        <v>1567</v>
      </c>
      <c r="C121" s="6" t="s">
        <v>2067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33"/>
      <c r="R121" s="133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140"/>
      <c r="AH121" s="55"/>
      <c r="AI121" s="44"/>
      <c r="AJ121" s="135"/>
      <c r="AK121" s="135"/>
      <c r="AL121" s="135"/>
      <c r="AM121" s="137"/>
      <c r="AN121" s="81">
        <f>ROUND(Q116*AD122,0)</f>
        <v>475</v>
      </c>
      <c r="AO121" s="10"/>
    </row>
    <row r="122" spans="1:41" ht="14.1" x14ac:dyDescent="0.3">
      <c r="A122" s="7">
        <v>71</v>
      </c>
      <c r="B122" s="27">
        <f>B98+10</f>
        <v>1568</v>
      </c>
      <c r="C122" s="6" t="s">
        <v>2066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33"/>
      <c r="R122" s="133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202" t="s">
        <v>1387</v>
      </c>
      <c r="AH122" s="140" t="s">
        <v>1220</v>
      </c>
      <c r="AI122" s="44" t="s">
        <v>1217</v>
      </c>
      <c r="AJ122" s="135">
        <v>0.7</v>
      </c>
      <c r="AK122" s="135"/>
      <c r="AL122" s="135"/>
      <c r="AM122" s="137"/>
      <c r="AN122" s="81">
        <f>ROUND(ROUND(Q116*AD122,0)*AJ122,0)</f>
        <v>333</v>
      </c>
      <c r="AO122" s="10"/>
    </row>
    <row r="123" spans="1:41" ht="14.1" x14ac:dyDescent="0.3">
      <c r="A123" s="7">
        <v>71</v>
      </c>
      <c r="B123" s="9">
        <v>2765</v>
      </c>
      <c r="C123" s="6" t="s">
        <v>2065</v>
      </c>
      <c r="D123" s="106"/>
      <c r="E123" s="107"/>
      <c r="F123" s="108"/>
      <c r="G123" s="39"/>
      <c r="H123" s="1"/>
      <c r="I123" s="1"/>
      <c r="J123" s="38"/>
      <c r="K123" s="59"/>
      <c r="L123" s="119"/>
      <c r="M123" s="119"/>
      <c r="N123" s="119"/>
      <c r="O123" s="119"/>
      <c r="P123" s="119"/>
      <c r="Q123" s="132"/>
      <c r="R123" s="132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203"/>
      <c r="AH123" s="40" t="s">
        <v>1219</v>
      </c>
      <c r="AI123" s="46" t="s">
        <v>1217</v>
      </c>
      <c r="AJ123" s="128">
        <v>0.5</v>
      </c>
      <c r="AK123" s="135"/>
      <c r="AL123" s="135"/>
      <c r="AM123" s="137"/>
      <c r="AN123" s="81">
        <f>ROUND(ROUND(Q116*AD122,0)*AJ123,0)</f>
        <v>238</v>
      </c>
      <c r="AO123" s="10"/>
    </row>
    <row r="124" spans="1:41" ht="14.1" x14ac:dyDescent="0.3">
      <c r="A124" s="7">
        <v>71</v>
      </c>
      <c r="B124" s="9">
        <v>2766</v>
      </c>
      <c r="C124" s="6" t="s">
        <v>2064</v>
      </c>
      <c r="D124" s="106"/>
      <c r="E124" s="107"/>
      <c r="F124" s="108"/>
      <c r="G124" s="39"/>
      <c r="H124" s="1"/>
      <c r="I124" s="1"/>
      <c r="J124" s="38"/>
      <c r="K124" s="59"/>
      <c r="L124" s="119"/>
      <c r="M124" s="119"/>
      <c r="N124" s="119"/>
      <c r="O124" s="119"/>
      <c r="P124" s="119"/>
      <c r="Q124" s="132"/>
      <c r="R124" s="132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40"/>
      <c r="AH124" s="41"/>
      <c r="AI124" s="46"/>
      <c r="AJ124" s="131"/>
      <c r="AK124" s="204" t="s">
        <v>1218</v>
      </c>
      <c r="AL124" s="44">
        <v>5</v>
      </c>
      <c r="AM124" s="161" t="s">
        <v>1385</v>
      </c>
      <c r="AN124" s="81">
        <f>ROUND(Q116*AD122,0)-AL124</f>
        <v>470</v>
      </c>
      <c r="AO124" s="10"/>
    </row>
    <row r="125" spans="1:41" ht="14.1" x14ac:dyDescent="0.3">
      <c r="A125" s="7">
        <v>71</v>
      </c>
      <c r="B125" s="9">
        <v>2767</v>
      </c>
      <c r="C125" s="6" t="s">
        <v>2063</v>
      </c>
      <c r="D125" s="106"/>
      <c r="E125" s="107"/>
      <c r="F125" s="108"/>
      <c r="G125" s="39"/>
      <c r="H125" s="1"/>
      <c r="I125" s="1"/>
      <c r="J125" s="38"/>
      <c r="K125" s="59"/>
      <c r="L125" s="119"/>
      <c r="M125" s="119"/>
      <c r="N125" s="119"/>
      <c r="O125" s="119"/>
      <c r="P125" s="119"/>
      <c r="Q125" s="132"/>
      <c r="R125" s="132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202" t="s">
        <v>1387</v>
      </c>
      <c r="AH125" s="140" t="s">
        <v>1220</v>
      </c>
      <c r="AI125" s="44" t="s">
        <v>1217</v>
      </c>
      <c r="AJ125" s="135">
        <v>0.7</v>
      </c>
      <c r="AK125" s="205"/>
      <c r="AL125" s="134"/>
      <c r="AM125" s="138"/>
      <c r="AN125" s="81">
        <f>ROUND(ROUND(Q116*AD122,0)*AJ125,0)-AL124</f>
        <v>328</v>
      </c>
      <c r="AO125" s="10"/>
    </row>
    <row r="126" spans="1:41" ht="14.1" x14ac:dyDescent="0.3">
      <c r="A126" s="7">
        <v>71</v>
      </c>
      <c r="B126" s="9">
        <v>2768</v>
      </c>
      <c r="C126" s="6" t="s">
        <v>2062</v>
      </c>
      <c r="D126" s="106"/>
      <c r="E126" s="107"/>
      <c r="F126" s="108"/>
      <c r="G126" s="37"/>
      <c r="H126" s="4"/>
      <c r="I126" s="4"/>
      <c r="J126" s="17"/>
      <c r="K126" s="67"/>
      <c r="L126" s="65"/>
      <c r="M126" s="65"/>
      <c r="N126" s="65"/>
      <c r="O126" s="65"/>
      <c r="P126" s="65"/>
      <c r="Q126" s="23"/>
      <c r="R126" s="23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203"/>
      <c r="AH126" s="40" t="s">
        <v>1219</v>
      </c>
      <c r="AI126" s="46" t="s">
        <v>1217</v>
      </c>
      <c r="AJ126" s="128">
        <v>0.5</v>
      </c>
      <c r="AK126" s="206"/>
      <c r="AL126" s="127"/>
      <c r="AM126" s="136"/>
      <c r="AN126" s="90">
        <f>ROUND(ROUND(Q116*AD122,0)*AJ126,0)-AL124</f>
        <v>233</v>
      </c>
      <c r="AO126" s="10"/>
    </row>
    <row r="127" spans="1:41" ht="14.1" x14ac:dyDescent="0.3">
      <c r="A127" s="7">
        <v>71</v>
      </c>
      <c r="B127" s="27">
        <f>B103+10</f>
        <v>1571</v>
      </c>
      <c r="C127" s="6" t="s">
        <v>2061</v>
      </c>
      <c r="D127" s="106"/>
      <c r="E127" s="107"/>
      <c r="F127" s="108"/>
      <c r="G127" s="195" t="s">
        <v>1277</v>
      </c>
      <c r="H127" s="196"/>
      <c r="I127" s="196"/>
      <c r="J127" s="197"/>
      <c r="K127" s="42" t="s">
        <v>1274</v>
      </c>
      <c r="L127" s="54"/>
      <c r="M127" s="54"/>
      <c r="N127" s="54"/>
      <c r="O127" s="54"/>
      <c r="P127" s="54"/>
      <c r="Q127" s="54"/>
      <c r="R127" s="54"/>
      <c r="S127" s="30"/>
      <c r="T127" s="43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172"/>
      <c r="AH127" s="45"/>
      <c r="AI127" s="54"/>
      <c r="AJ127" s="174"/>
      <c r="AK127" s="174"/>
      <c r="AL127" s="174"/>
      <c r="AM127" s="173"/>
      <c r="AN127" s="81">
        <f>ROUND(Q128,0)</f>
        <v>473</v>
      </c>
      <c r="AO127" s="10"/>
    </row>
    <row r="128" spans="1:41" ht="14.1" x14ac:dyDescent="0.3">
      <c r="A128" s="7">
        <v>71</v>
      </c>
      <c r="B128" s="27">
        <f>B104+10</f>
        <v>1572</v>
      </c>
      <c r="C128" s="6" t="s">
        <v>2060</v>
      </c>
      <c r="D128" s="106"/>
      <c r="E128" s="107"/>
      <c r="F128" s="108"/>
      <c r="G128" s="198"/>
      <c r="H128" s="199"/>
      <c r="I128" s="199"/>
      <c r="J128" s="200"/>
      <c r="K128" s="59"/>
      <c r="L128" s="119"/>
      <c r="M128" s="119"/>
      <c r="N128" s="119"/>
      <c r="O128" s="119"/>
      <c r="P128" s="119"/>
      <c r="Q128" s="208">
        <v>473</v>
      </c>
      <c r="R128" s="208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202" t="s">
        <v>1387</v>
      </c>
      <c r="AH128" s="140" t="s">
        <v>1220</v>
      </c>
      <c r="AI128" s="44" t="s">
        <v>1217</v>
      </c>
      <c r="AJ128" s="135">
        <v>0.7</v>
      </c>
      <c r="AK128" s="135"/>
      <c r="AL128" s="135"/>
      <c r="AM128" s="137"/>
      <c r="AN128" s="81">
        <f>ROUND(Q128*AJ128,0)</f>
        <v>331</v>
      </c>
      <c r="AO128" s="10"/>
    </row>
    <row r="129" spans="1:41" ht="14.1" x14ac:dyDescent="0.3">
      <c r="A129" s="7">
        <v>71</v>
      </c>
      <c r="B129" s="9">
        <v>2771</v>
      </c>
      <c r="C129" s="6" t="s">
        <v>2059</v>
      </c>
      <c r="D129" s="106"/>
      <c r="E129" s="107"/>
      <c r="F129" s="108"/>
      <c r="G129" s="198"/>
      <c r="H129" s="199"/>
      <c r="I129" s="199"/>
      <c r="J129" s="200"/>
      <c r="K129" s="59"/>
      <c r="L129" s="119"/>
      <c r="M129" s="119"/>
      <c r="N129" s="119"/>
      <c r="O129" s="119"/>
      <c r="P129" s="119"/>
      <c r="Q129" s="132"/>
      <c r="R129" s="132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203"/>
      <c r="AH129" s="40" t="s">
        <v>1219</v>
      </c>
      <c r="AI129" s="46" t="s">
        <v>1217</v>
      </c>
      <c r="AJ129" s="128">
        <v>0.5</v>
      </c>
      <c r="AK129" s="135"/>
      <c r="AL129" s="135"/>
      <c r="AM129" s="137"/>
      <c r="AN129" s="81">
        <f>ROUND(Q128*AJ129,0)</f>
        <v>237</v>
      </c>
      <c r="AO129" s="10"/>
    </row>
    <row r="130" spans="1:41" ht="14.1" x14ac:dyDescent="0.3">
      <c r="A130" s="7">
        <v>71</v>
      </c>
      <c r="B130" s="9">
        <v>2772</v>
      </c>
      <c r="C130" s="6" t="s">
        <v>2058</v>
      </c>
      <c r="D130" s="106"/>
      <c r="E130" s="107"/>
      <c r="F130" s="108"/>
      <c r="G130" s="198"/>
      <c r="H130" s="199"/>
      <c r="I130" s="199"/>
      <c r="J130" s="200"/>
      <c r="K130" s="59"/>
      <c r="L130" s="119"/>
      <c r="M130" s="119"/>
      <c r="N130" s="119"/>
      <c r="O130" s="119"/>
      <c r="P130" s="119"/>
      <c r="Q130" s="132"/>
      <c r="R130" s="132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40"/>
      <c r="AH130" s="41"/>
      <c r="AI130" s="46"/>
      <c r="AJ130" s="131"/>
      <c r="AK130" s="204" t="s">
        <v>1218</v>
      </c>
      <c r="AL130" s="44">
        <v>5</v>
      </c>
      <c r="AM130" s="161" t="s">
        <v>1385</v>
      </c>
      <c r="AN130" s="81">
        <f>ROUND(Q128,0)-AL130</f>
        <v>468</v>
      </c>
      <c r="AO130" s="10"/>
    </row>
    <row r="131" spans="1:41" ht="14.1" x14ac:dyDescent="0.3">
      <c r="A131" s="7">
        <v>71</v>
      </c>
      <c r="B131" s="9">
        <v>2773</v>
      </c>
      <c r="C131" s="6" t="s">
        <v>2057</v>
      </c>
      <c r="D131" s="106"/>
      <c r="E131" s="107"/>
      <c r="F131" s="108"/>
      <c r="G131" s="198"/>
      <c r="H131" s="199"/>
      <c r="I131" s="199"/>
      <c r="J131" s="200"/>
      <c r="K131" s="59"/>
      <c r="L131" s="119"/>
      <c r="M131" s="119"/>
      <c r="N131" s="119"/>
      <c r="O131" s="119"/>
      <c r="P131" s="119"/>
      <c r="Q131" s="132"/>
      <c r="R131" s="132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202" t="s">
        <v>1387</v>
      </c>
      <c r="AH131" s="140" t="s">
        <v>1220</v>
      </c>
      <c r="AI131" s="44" t="s">
        <v>1217</v>
      </c>
      <c r="AJ131" s="135">
        <v>0.7</v>
      </c>
      <c r="AK131" s="205"/>
      <c r="AL131" s="134"/>
      <c r="AM131" s="138"/>
      <c r="AN131" s="81">
        <f>ROUND(Q128*AJ131,0)-AL130</f>
        <v>326</v>
      </c>
      <c r="AO131" s="10"/>
    </row>
    <row r="132" spans="1:41" ht="14.1" x14ac:dyDescent="0.3">
      <c r="A132" s="7">
        <v>71</v>
      </c>
      <c r="B132" s="9">
        <v>2774</v>
      </c>
      <c r="C132" s="6" t="s">
        <v>2056</v>
      </c>
      <c r="D132" s="106"/>
      <c r="E132" s="107"/>
      <c r="F132" s="108"/>
      <c r="G132" s="198"/>
      <c r="H132" s="199"/>
      <c r="I132" s="199"/>
      <c r="J132" s="200"/>
      <c r="K132" s="59"/>
      <c r="L132" s="119"/>
      <c r="M132" s="119"/>
      <c r="N132" s="119"/>
      <c r="O132" s="119"/>
      <c r="P132" s="119"/>
      <c r="Q132" s="132"/>
      <c r="R132" s="132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203"/>
      <c r="AH132" s="40" t="s">
        <v>1219</v>
      </c>
      <c r="AI132" s="46" t="s">
        <v>1217</v>
      </c>
      <c r="AJ132" s="128">
        <v>0.5</v>
      </c>
      <c r="AK132" s="206"/>
      <c r="AL132" s="127"/>
      <c r="AM132" s="136"/>
      <c r="AN132" s="81">
        <f>ROUND(Q128*AJ132,0)-AL130</f>
        <v>232</v>
      </c>
      <c r="AO132" s="10"/>
    </row>
    <row r="133" spans="1:41" ht="14.1" x14ac:dyDescent="0.3">
      <c r="A133" s="7">
        <v>71</v>
      </c>
      <c r="B133" s="27">
        <f>B109+10</f>
        <v>1573</v>
      </c>
      <c r="C133" s="6" t="s">
        <v>2055</v>
      </c>
      <c r="D133" s="106"/>
      <c r="E133" s="107"/>
      <c r="F133" s="108"/>
      <c r="G133" s="198"/>
      <c r="H133" s="199"/>
      <c r="I133" s="199"/>
      <c r="J133" s="200"/>
      <c r="K133" s="39"/>
      <c r="L133" s="1"/>
      <c r="M133" s="1"/>
      <c r="N133" s="1"/>
      <c r="O133" s="1"/>
      <c r="P133" s="1"/>
      <c r="Q133" s="119"/>
      <c r="R133" s="119"/>
      <c r="S133" s="119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140"/>
      <c r="AH133" s="55"/>
      <c r="AI133" s="44"/>
      <c r="AJ133" s="135"/>
      <c r="AK133" s="135"/>
      <c r="AL133" s="135"/>
      <c r="AM133" s="137"/>
      <c r="AN133" s="81">
        <f>ROUND(Q128*AD134,0)</f>
        <v>456</v>
      </c>
      <c r="AO133" s="10"/>
    </row>
    <row r="134" spans="1:41" ht="14.1" x14ac:dyDescent="0.3">
      <c r="A134" s="7">
        <v>71</v>
      </c>
      <c r="B134" s="27">
        <f>B110+10</f>
        <v>1574</v>
      </c>
      <c r="C134" s="6" t="s">
        <v>2054</v>
      </c>
      <c r="D134" s="106"/>
      <c r="E134" s="107"/>
      <c r="F134" s="108"/>
      <c r="G134" s="39"/>
      <c r="H134" s="1"/>
      <c r="I134" s="1"/>
      <c r="J134" s="38"/>
      <c r="K134" s="59"/>
      <c r="L134" s="119"/>
      <c r="M134" s="119"/>
      <c r="N134" s="119"/>
      <c r="O134" s="119"/>
      <c r="P134" s="1"/>
      <c r="Q134" s="119"/>
      <c r="R134" s="119"/>
      <c r="S134" s="119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202" t="s">
        <v>1387</v>
      </c>
      <c r="AH134" s="140" t="s">
        <v>1220</v>
      </c>
      <c r="AI134" s="44" t="s">
        <v>1217</v>
      </c>
      <c r="AJ134" s="135">
        <v>0.7</v>
      </c>
      <c r="AK134" s="135"/>
      <c r="AL134" s="135"/>
      <c r="AM134" s="137"/>
      <c r="AN134" s="81">
        <f>ROUND(ROUND(Q128*AD134,0)*AJ134,0)</f>
        <v>319</v>
      </c>
      <c r="AO134" s="10"/>
    </row>
    <row r="135" spans="1:41" ht="14.1" x14ac:dyDescent="0.3">
      <c r="A135" s="7">
        <v>71</v>
      </c>
      <c r="B135" s="9">
        <v>2775</v>
      </c>
      <c r="C135" s="6" t="s">
        <v>2053</v>
      </c>
      <c r="D135" s="106"/>
      <c r="E135" s="107"/>
      <c r="F135" s="108"/>
      <c r="G135" s="39"/>
      <c r="H135" s="1"/>
      <c r="I135" s="1"/>
      <c r="J135" s="38"/>
      <c r="K135" s="59"/>
      <c r="L135" s="119"/>
      <c r="M135" s="119"/>
      <c r="N135" s="119"/>
      <c r="O135" s="119"/>
      <c r="P135" s="119"/>
      <c r="Q135" s="132"/>
      <c r="R135" s="132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203"/>
      <c r="AH135" s="40" t="s">
        <v>1219</v>
      </c>
      <c r="AI135" s="46" t="s">
        <v>1217</v>
      </c>
      <c r="AJ135" s="128">
        <v>0.5</v>
      </c>
      <c r="AK135" s="135"/>
      <c r="AL135" s="135"/>
      <c r="AM135" s="137"/>
      <c r="AN135" s="81">
        <f>ROUND(ROUND(Q128*AD134,0)*AJ135,0)</f>
        <v>228</v>
      </c>
      <c r="AO135" s="10"/>
    </row>
    <row r="136" spans="1:41" ht="14.1" x14ac:dyDescent="0.3">
      <c r="A136" s="7">
        <v>71</v>
      </c>
      <c r="B136" s="9">
        <v>2776</v>
      </c>
      <c r="C136" s="6" t="s">
        <v>2052</v>
      </c>
      <c r="D136" s="106"/>
      <c r="E136" s="107"/>
      <c r="F136" s="108"/>
      <c r="G136" s="39"/>
      <c r="H136" s="1"/>
      <c r="I136" s="1"/>
      <c r="J136" s="38"/>
      <c r="K136" s="59"/>
      <c r="L136" s="119"/>
      <c r="M136" s="119"/>
      <c r="N136" s="119"/>
      <c r="O136" s="119"/>
      <c r="P136" s="119"/>
      <c r="Q136" s="132"/>
      <c r="R136" s="132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40"/>
      <c r="AH136" s="41"/>
      <c r="AI136" s="46"/>
      <c r="AJ136" s="131"/>
      <c r="AK136" s="204" t="s">
        <v>1218</v>
      </c>
      <c r="AL136" s="44">
        <v>5</v>
      </c>
      <c r="AM136" s="161" t="s">
        <v>1385</v>
      </c>
      <c r="AN136" s="81">
        <f>ROUND(Q128*AD134,0)-AL136</f>
        <v>451</v>
      </c>
      <c r="AO136" s="10"/>
    </row>
    <row r="137" spans="1:41" ht="14.1" x14ac:dyDescent="0.3">
      <c r="A137" s="7">
        <v>71</v>
      </c>
      <c r="B137" s="9">
        <v>2777</v>
      </c>
      <c r="C137" s="6" t="s">
        <v>2051</v>
      </c>
      <c r="D137" s="106"/>
      <c r="E137" s="107"/>
      <c r="F137" s="108"/>
      <c r="G137" s="39"/>
      <c r="H137" s="1"/>
      <c r="I137" s="1"/>
      <c r="J137" s="38"/>
      <c r="K137" s="59"/>
      <c r="L137" s="119"/>
      <c r="M137" s="119"/>
      <c r="N137" s="119"/>
      <c r="O137" s="119"/>
      <c r="P137" s="119"/>
      <c r="Q137" s="132"/>
      <c r="R137" s="132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202" t="s">
        <v>1387</v>
      </c>
      <c r="AH137" s="140" t="s">
        <v>1220</v>
      </c>
      <c r="AI137" s="44" t="s">
        <v>1217</v>
      </c>
      <c r="AJ137" s="135">
        <v>0.7</v>
      </c>
      <c r="AK137" s="205"/>
      <c r="AL137" s="134"/>
      <c r="AM137" s="138"/>
      <c r="AN137" s="81">
        <f>ROUND(ROUND(Q128*AD134,0)*AJ137,0)-AL136</f>
        <v>314</v>
      </c>
      <c r="AO137" s="10"/>
    </row>
    <row r="138" spans="1:41" ht="14.1" x14ac:dyDescent="0.3">
      <c r="A138" s="7">
        <v>71</v>
      </c>
      <c r="B138" s="9">
        <v>2778</v>
      </c>
      <c r="C138" s="6" t="s">
        <v>2050</v>
      </c>
      <c r="D138" s="106"/>
      <c r="E138" s="107"/>
      <c r="F138" s="108"/>
      <c r="G138" s="39"/>
      <c r="H138" s="1"/>
      <c r="I138" s="1"/>
      <c r="J138" s="38"/>
      <c r="K138" s="67"/>
      <c r="L138" s="65"/>
      <c r="M138" s="65"/>
      <c r="N138" s="65"/>
      <c r="O138" s="65"/>
      <c r="P138" s="65"/>
      <c r="Q138" s="23"/>
      <c r="R138" s="23"/>
      <c r="S138" s="4"/>
      <c r="T138" s="17"/>
      <c r="U138" s="3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39"/>
      <c r="AG138" s="203"/>
      <c r="AH138" s="40" t="s">
        <v>1219</v>
      </c>
      <c r="AI138" s="46" t="s">
        <v>1217</v>
      </c>
      <c r="AJ138" s="128">
        <v>0.5</v>
      </c>
      <c r="AK138" s="206"/>
      <c r="AL138" s="127"/>
      <c r="AM138" s="136"/>
      <c r="AN138" s="81">
        <f>ROUND(ROUND(Q128*AD134,0)*AJ138,0)-AL136</f>
        <v>223</v>
      </c>
      <c r="AO138" s="10"/>
    </row>
    <row r="139" spans="1:41" ht="14.1" x14ac:dyDescent="0.3">
      <c r="A139" s="7">
        <v>71</v>
      </c>
      <c r="B139" s="27">
        <f>B115+10</f>
        <v>1575</v>
      </c>
      <c r="C139" s="6" t="s">
        <v>2049</v>
      </c>
      <c r="D139" s="106"/>
      <c r="E139" s="107"/>
      <c r="F139" s="108"/>
      <c r="G139" s="39"/>
      <c r="H139" s="1"/>
      <c r="I139" s="1"/>
      <c r="J139" s="58"/>
      <c r="K139" s="1" t="s">
        <v>1273</v>
      </c>
      <c r="L139" s="119"/>
      <c r="M139" s="119"/>
      <c r="N139" s="119"/>
      <c r="O139" s="119"/>
      <c r="P139" s="119"/>
      <c r="Q139" s="119"/>
      <c r="R139" s="119"/>
      <c r="S139" s="1"/>
      <c r="T139" s="38"/>
      <c r="U139" s="39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62"/>
      <c r="AG139" s="172"/>
      <c r="AH139" s="45"/>
      <c r="AI139" s="54"/>
      <c r="AJ139" s="174"/>
      <c r="AK139" s="174"/>
      <c r="AL139" s="174"/>
      <c r="AM139" s="173"/>
      <c r="AN139" s="81">
        <f>ROUND(Q140,0)</f>
        <v>473</v>
      </c>
      <c r="AO139" s="10"/>
    </row>
    <row r="140" spans="1:41" ht="14.1" x14ac:dyDescent="0.3">
      <c r="A140" s="7">
        <v>71</v>
      </c>
      <c r="B140" s="27">
        <f>B116+10</f>
        <v>1576</v>
      </c>
      <c r="C140" s="6" t="s">
        <v>2048</v>
      </c>
      <c r="D140" s="106"/>
      <c r="E140" s="107"/>
      <c r="F140" s="108"/>
      <c r="G140" s="39"/>
      <c r="H140" s="1"/>
      <c r="I140" s="1"/>
      <c r="J140" s="58"/>
      <c r="K140" s="59"/>
      <c r="L140" s="119"/>
      <c r="M140" s="119"/>
      <c r="N140" s="119"/>
      <c r="O140" s="119"/>
      <c r="P140" s="119"/>
      <c r="Q140" s="208">
        <v>473</v>
      </c>
      <c r="R140" s="208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202" t="s">
        <v>1387</v>
      </c>
      <c r="AH140" s="140" t="s">
        <v>1220</v>
      </c>
      <c r="AI140" s="44" t="s">
        <v>1217</v>
      </c>
      <c r="AJ140" s="135">
        <v>0.7</v>
      </c>
      <c r="AK140" s="135"/>
      <c r="AL140" s="135"/>
      <c r="AM140" s="137"/>
      <c r="AN140" s="81">
        <f>ROUND(Q140*AJ140,0)</f>
        <v>331</v>
      </c>
      <c r="AO140" s="10"/>
    </row>
    <row r="141" spans="1:41" ht="14.1" x14ac:dyDescent="0.3">
      <c r="A141" s="7">
        <v>71</v>
      </c>
      <c r="B141" s="9">
        <v>2781</v>
      </c>
      <c r="C141" s="6" t="s">
        <v>2047</v>
      </c>
      <c r="D141" s="106"/>
      <c r="E141" s="107"/>
      <c r="F141" s="108"/>
      <c r="G141" s="39"/>
      <c r="H141" s="1"/>
      <c r="I141" s="1"/>
      <c r="J141" s="38"/>
      <c r="K141" s="59"/>
      <c r="L141" s="119"/>
      <c r="M141" s="119"/>
      <c r="N141" s="119"/>
      <c r="O141" s="119"/>
      <c r="P141" s="119"/>
      <c r="Q141" s="132"/>
      <c r="R141" s="132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203"/>
      <c r="AH141" s="40" t="s">
        <v>1219</v>
      </c>
      <c r="AI141" s="46" t="s">
        <v>1217</v>
      </c>
      <c r="AJ141" s="128">
        <v>0.5</v>
      </c>
      <c r="AK141" s="135"/>
      <c r="AL141" s="135"/>
      <c r="AM141" s="137"/>
      <c r="AN141" s="81">
        <f>ROUND(Q140*AJ141,0)</f>
        <v>237</v>
      </c>
      <c r="AO141" s="10"/>
    </row>
    <row r="142" spans="1:41" ht="14.1" x14ac:dyDescent="0.3">
      <c r="A142" s="7">
        <v>71</v>
      </c>
      <c r="B142" s="9">
        <v>2782</v>
      </c>
      <c r="C142" s="6" t="s">
        <v>2046</v>
      </c>
      <c r="D142" s="106"/>
      <c r="E142" s="107"/>
      <c r="F142" s="108"/>
      <c r="G142" s="39"/>
      <c r="H142" s="1"/>
      <c r="I142" s="1"/>
      <c r="J142" s="38"/>
      <c r="K142" s="59"/>
      <c r="L142" s="119"/>
      <c r="M142" s="119"/>
      <c r="N142" s="119"/>
      <c r="O142" s="119"/>
      <c r="P142" s="119"/>
      <c r="Q142" s="132"/>
      <c r="R142" s="132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40"/>
      <c r="AH142" s="41"/>
      <c r="AI142" s="46"/>
      <c r="AJ142" s="131"/>
      <c r="AK142" s="204" t="s">
        <v>1218</v>
      </c>
      <c r="AL142" s="44">
        <v>5</v>
      </c>
      <c r="AM142" s="161" t="s">
        <v>1385</v>
      </c>
      <c r="AN142" s="81">
        <f>ROUND(Q140,0)-AL142</f>
        <v>468</v>
      </c>
      <c r="AO142" s="10"/>
    </row>
    <row r="143" spans="1:41" ht="14.1" x14ac:dyDescent="0.3">
      <c r="A143" s="7">
        <v>71</v>
      </c>
      <c r="B143" s="9">
        <v>2783</v>
      </c>
      <c r="C143" s="6" t="s">
        <v>2045</v>
      </c>
      <c r="D143" s="106"/>
      <c r="E143" s="107"/>
      <c r="F143" s="108"/>
      <c r="G143" s="39"/>
      <c r="H143" s="1"/>
      <c r="I143" s="1"/>
      <c r="J143" s="38"/>
      <c r="K143" s="59"/>
      <c r="L143" s="119"/>
      <c r="M143" s="119"/>
      <c r="N143" s="119"/>
      <c r="O143" s="119"/>
      <c r="P143" s="119"/>
      <c r="Q143" s="132"/>
      <c r="R143" s="132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202" t="s">
        <v>1387</v>
      </c>
      <c r="AH143" s="140" t="s">
        <v>1220</v>
      </c>
      <c r="AI143" s="44" t="s">
        <v>1217</v>
      </c>
      <c r="AJ143" s="135">
        <v>0.7</v>
      </c>
      <c r="AK143" s="205"/>
      <c r="AL143" s="134"/>
      <c r="AM143" s="138"/>
      <c r="AN143" s="81">
        <f>ROUND(Q140*AJ143,0)-AL142</f>
        <v>326</v>
      </c>
      <c r="AO143" s="10"/>
    </row>
    <row r="144" spans="1:41" ht="14.1" x14ac:dyDescent="0.3">
      <c r="A144" s="7">
        <v>71</v>
      </c>
      <c r="B144" s="9">
        <v>2784</v>
      </c>
      <c r="C144" s="6" t="s">
        <v>2044</v>
      </c>
      <c r="D144" s="106"/>
      <c r="E144" s="107"/>
      <c r="F144" s="108"/>
      <c r="G144" s="39"/>
      <c r="H144" s="1"/>
      <c r="I144" s="1"/>
      <c r="J144" s="38"/>
      <c r="K144" s="59"/>
      <c r="L144" s="119"/>
      <c r="M144" s="119"/>
      <c r="N144" s="119"/>
      <c r="O144" s="119"/>
      <c r="P144" s="119"/>
      <c r="Q144" s="132"/>
      <c r="R144" s="132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203"/>
      <c r="AH144" s="40" t="s">
        <v>1219</v>
      </c>
      <c r="AI144" s="46" t="s">
        <v>1217</v>
      </c>
      <c r="AJ144" s="128">
        <v>0.5</v>
      </c>
      <c r="AK144" s="206"/>
      <c r="AL144" s="127"/>
      <c r="AM144" s="136"/>
      <c r="AN144" s="81">
        <f>ROUND(Q140*AJ144,0)-AL142</f>
        <v>232</v>
      </c>
      <c r="AO144" s="10"/>
    </row>
    <row r="145" spans="1:41" ht="14.1" x14ac:dyDescent="0.3">
      <c r="A145" s="7">
        <v>71</v>
      </c>
      <c r="B145" s="27">
        <f>B121+10</f>
        <v>1577</v>
      </c>
      <c r="C145" s="6" t="s">
        <v>2043</v>
      </c>
      <c r="D145" s="106"/>
      <c r="E145" s="107"/>
      <c r="F145" s="108"/>
      <c r="G145" s="39"/>
      <c r="H145" s="1"/>
      <c r="I145" s="1"/>
      <c r="J145" s="58"/>
      <c r="K145" s="59"/>
      <c r="L145" s="119"/>
      <c r="M145" s="119"/>
      <c r="N145" s="119"/>
      <c r="O145" s="119"/>
      <c r="P145" s="119"/>
      <c r="Q145" s="133"/>
      <c r="R145" s="133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140"/>
      <c r="AH145" s="55"/>
      <c r="AI145" s="44"/>
      <c r="AJ145" s="135"/>
      <c r="AK145" s="135"/>
      <c r="AL145" s="135"/>
      <c r="AM145" s="137"/>
      <c r="AN145" s="81">
        <f>ROUND(Q140*AD146,0)</f>
        <v>456</v>
      </c>
      <c r="AO145" s="10"/>
    </row>
    <row r="146" spans="1:41" ht="14.1" x14ac:dyDescent="0.3">
      <c r="A146" s="7">
        <v>71</v>
      </c>
      <c r="B146" s="27">
        <f>B122+10</f>
        <v>1578</v>
      </c>
      <c r="C146" s="6" t="s">
        <v>2042</v>
      </c>
      <c r="D146" s="106"/>
      <c r="E146" s="107"/>
      <c r="F146" s="108"/>
      <c r="G146" s="39"/>
      <c r="H146" s="1"/>
      <c r="I146" s="1"/>
      <c r="J146" s="58"/>
      <c r="K146" s="59"/>
      <c r="L146" s="119"/>
      <c r="M146" s="119"/>
      <c r="N146" s="119"/>
      <c r="O146" s="119"/>
      <c r="P146" s="119"/>
      <c r="Q146" s="133"/>
      <c r="R146" s="133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202" t="s">
        <v>1387</v>
      </c>
      <c r="AH146" s="140" t="s">
        <v>1220</v>
      </c>
      <c r="AI146" s="44" t="s">
        <v>1217</v>
      </c>
      <c r="AJ146" s="135">
        <v>0.7</v>
      </c>
      <c r="AK146" s="135"/>
      <c r="AL146" s="135"/>
      <c r="AM146" s="137"/>
      <c r="AN146" s="81">
        <f>ROUND(ROUND(Q140*AD146,0)*AJ146,0)</f>
        <v>319</v>
      </c>
      <c r="AO146" s="10"/>
    </row>
    <row r="147" spans="1:41" ht="14.1" x14ac:dyDescent="0.3">
      <c r="A147" s="7">
        <v>71</v>
      </c>
      <c r="B147" s="9">
        <v>2785</v>
      </c>
      <c r="C147" s="6" t="s">
        <v>2041</v>
      </c>
      <c r="D147" s="106"/>
      <c r="E147" s="107"/>
      <c r="F147" s="108"/>
      <c r="G147" s="39"/>
      <c r="H147" s="1"/>
      <c r="I147" s="1"/>
      <c r="J147" s="38"/>
      <c r="K147" s="59"/>
      <c r="L147" s="119"/>
      <c r="M147" s="119"/>
      <c r="N147" s="119"/>
      <c r="O147" s="119"/>
      <c r="P147" s="119"/>
      <c r="Q147" s="132"/>
      <c r="R147" s="132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203"/>
      <c r="AH147" s="40" t="s">
        <v>1219</v>
      </c>
      <c r="AI147" s="46" t="s">
        <v>1217</v>
      </c>
      <c r="AJ147" s="128">
        <v>0.5</v>
      </c>
      <c r="AK147" s="135"/>
      <c r="AL147" s="135"/>
      <c r="AM147" s="137"/>
      <c r="AN147" s="81">
        <f>ROUND(ROUND(Q140*AD146,0)*AJ147,0)</f>
        <v>228</v>
      </c>
      <c r="AO147" s="10"/>
    </row>
    <row r="148" spans="1:41" ht="14.1" x14ac:dyDescent="0.3">
      <c r="A148" s="7">
        <v>71</v>
      </c>
      <c r="B148" s="9">
        <v>2786</v>
      </c>
      <c r="C148" s="6" t="s">
        <v>2040</v>
      </c>
      <c r="D148" s="106"/>
      <c r="E148" s="107"/>
      <c r="F148" s="108"/>
      <c r="G148" s="39"/>
      <c r="H148" s="1"/>
      <c r="I148" s="1"/>
      <c r="J148" s="38"/>
      <c r="K148" s="59"/>
      <c r="L148" s="119"/>
      <c r="M148" s="119"/>
      <c r="N148" s="119"/>
      <c r="O148" s="119"/>
      <c r="P148" s="119"/>
      <c r="Q148" s="132"/>
      <c r="R148" s="132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40"/>
      <c r="AH148" s="41"/>
      <c r="AI148" s="46"/>
      <c r="AJ148" s="131"/>
      <c r="AK148" s="204" t="s">
        <v>1218</v>
      </c>
      <c r="AL148" s="44">
        <v>5</v>
      </c>
      <c r="AM148" s="161" t="s">
        <v>1385</v>
      </c>
      <c r="AN148" s="81">
        <f>ROUND(Q140*AD146,0)-AL148</f>
        <v>451</v>
      </c>
      <c r="AO148" s="10"/>
    </row>
    <row r="149" spans="1:41" ht="14.1" x14ac:dyDescent="0.3">
      <c r="A149" s="7">
        <v>71</v>
      </c>
      <c r="B149" s="9">
        <v>2787</v>
      </c>
      <c r="C149" s="6" t="s">
        <v>2039</v>
      </c>
      <c r="D149" s="106"/>
      <c r="E149" s="107"/>
      <c r="F149" s="108"/>
      <c r="G149" s="39"/>
      <c r="H149" s="1"/>
      <c r="I149" s="1"/>
      <c r="J149" s="38"/>
      <c r="K149" s="59"/>
      <c r="L149" s="119"/>
      <c r="M149" s="119"/>
      <c r="N149" s="119"/>
      <c r="O149" s="119"/>
      <c r="P149" s="119"/>
      <c r="Q149" s="132"/>
      <c r="R149" s="132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202" t="s">
        <v>1387</v>
      </c>
      <c r="AH149" s="140" t="s">
        <v>1220</v>
      </c>
      <c r="AI149" s="44" t="s">
        <v>1217</v>
      </c>
      <c r="AJ149" s="135">
        <v>0.7</v>
      </c>
      <c r="AK149" s="205"/>
      <c r="AL149" s="134"/>
      <c r="AM149" s="138"/>
      <c r="AN149" s="81">
        <f>ROUND(ROUND(Q140*AD146,0)*AJ149,0)-AL148</f>
        <v>314</v>
      </c>
      <c r="AO149" s="10"/>
    </row>
    <row r="150" spans="1:41" ht="14.1" x14ac:dyDescent="0.3">
      <c r="A150" s="7">
        <v>71</v>
      </c>
      <c r="B150" s="9">
        <v>2788</v>
      </c>
      <c r="C150" s="6" t="s">
        <v>2038</v>
      </c>
      <c r="D150" s="106"/>
      <c r="E150" s="107"/>
      <c r="F150" s="108"/>
      <c r="G150" s="37"/>
      <c r="H150" s="4"/>
      <c r="I150" s="4"/>
      <c r="J150" s="17"/>
      <c r="K150" s="67"/>
      <c r="L150" s="65"/>
      <c r="M150" s="65"/>
      <c r="N150" s="65"/>
      <c r="O150" s="65"/>
      <c r="P150" s="65"/>
      <c r="Q150" s="23"/>
      <c r="R150" s="23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203"/>
      <c r="AH150" s="40" t="s">
        <v>1219</v>
      </c>
      <c r="AI150" s="46" t="s">
        <v>1217</v>
      </c>
      <c r="AJ150" s="128">
        <v>0.5</v>
      </c>
      <c r="AK150" s="206"/>
      <c r="AL150" s="127"/>
      <c r="AM150" s="136"/>
      <c r="AN150" s="81">
        <f>ROUND(ROUND(Q140*AD146,0)*AJ150,0)-AL148</f>
        <v>223</v>
      </c>
      <c r="AO150" s="10"/>
    </row>
    <row r="151" spans="1:41" ht="14.1" x14ac:dyDescent="0.3">
      <c r="A151" s="7">
        <v>71</v>
      </c>
      <c r="B151" s="27">
        <f>B127+10</f>
        <v>1581</v>
      </c>
      <c r="C151" s="6" t="s">
        <v>2037</v>
      </c>
      <c r="D151" s="106"/>
      <c r="E151" s="107"/>
      <c r="F151" s="108"/>
      <c r="G151" s="195" t="s">
        <v>1276</v>
      </c>
      <c r="H151" s="196"/>
      <c r="I151" s="196"/>
      <c r="J151" s="197"/>
      <c r="K151" s="30" t="s">
        <v>1274</v>
      </c>
      <c r="L151" s="54"/>
      <c r="M151" s="54"/>
      <c r="N151" s="54"/>
      <c r="O151" s="54"/>
      <c r="P151" s="54"/>
      <c r="Q151" s="54"/>
      <c r="R151" s="54"/>
      <c r="S151" s="30"/>
      <c r="T151" s="43"/>
      <c r="U151" s="42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64"/>
      <c r="AG151" s="172"/>
      <c r="AH151" s="45"/>
      <c r="AI151" s="54"/>
      <c r="AJ151" s="174"/>
      <c r="AK151" s="174"/>
      <c r="AL151" s="174"/>
      <c r="AM151" s="173"/>
      <c r="AN151" s="81">
        <f>ROUND(Q152,0)</f>
        <v>456</v>
      </c>
      <c r="AO151" s="10"/>
    </row>
    <row r="152" spans="1:41" ht="14.1" x14ac:dyDescent="0.3">
      <c r="A152" s="7">
        <v>71</v>
      </c>
      <c r="B152" s="27">
        <f>B128+10</f>
        <v>1582</v>
      </c>
      <c r="C152" s="6" t="s">
        <v>2036</v>
      </c>
      <c r="D152" s="106"/>
      <c r="E152" s="107"/>
      <c r="F152" s="108"/>
      <c r="G152" s="198"/>
      <c r="H152" s="199"/>
      <c r="I152" s="199"/>
      <c r="J152" s="200"/>
      <c r="K152" s="59"/>
      <c r="L152" s="119"/>
      <c r="M152" s="119"/>
      <c r="N152" s="119"/>
      <c r="O152" s="119"/>
      <c r="P152" s="119"/>
      <c r="Q152" s="208">
        <v>456</v>
      </c>
      <c r="R152" s="208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202" t="s">
        <v>1387</v>
      </c>
      <c r="AH152" s="140" t="s">
        <v>1220</v>
      </c>
      <c r="AI152" s="44" t="s">
        <v>1217</v>
      </c>
      <c r="AJ152" s="135">
        <v>0.7</v>
      </c>
      <c r="AK152" s="135"/>
      <c r="AL152" s="135"/>
      <c r="AM152" s="137"/>
      <c r="AN152" s="81">
        <f>ROUND(Q152*AJ152,0)</f>
        <v>319</v>
      </c>
      <c r="AO152" s="10"/>
    </row>
    <row r="153" spans="1:41" ht="14.1" x14ac:dyDescent="0.3">
      <c r="A153" s="7">
        <v>71</v>
      </c>
      <c r="B153" s="9">
        <v>2791</v>
      </c>
      <c r="C153" s="6" t="s">
        <v>2035</v>
      </c>
      <c r="D153" s="106"/>
      <c r="E153" s="107"/>
      <c r="F153" s="108"/>
      <c r="G153" s="198"/>
      <c r="H153" s="199"/>
      <c r="I153" s="199"/>
      <c r="J153" s="200"/>
      <c r="K153" s="59"/>
      <c r="L153" s="119"/>
      <c r="M153" s="119"/>
      <c r="N153" s="119"/>
      <c r="O153" s="119"/>
      <c r="P153" s="119"/>
      <c r="Q153" s="132"/>
      <c r="R153" s="132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203"/>
      <c r="AH153" s="40" t="s">
        <v>1219</v>
      </c>
      <c r="AI153" s="46" t="s">
        <v>1217</v>
      </c>
      <c r="AJ153" s="128">
        <v>0.5</v>
      </c>
      <c r="AK153" s="135"/>
      <c r="AL153" s="135"/>
      <c r="AM153" s="137"/>
      <c r="AN153" s="81">
        <f>ROUND(Q152*AJ153,0)</f>
        <v>228</v>
      </c>
      <c r="AO153" s="10"/>
    </row>
    <row r="154" spans="1:41" ht="14.1" x14ac:dyDescent="0.3">
      <c r="A154" s="7">
        <v>71</v>
      </c>
      <c r="B154" s="9">
        <v>2792</v>
      </c>
      <c r="C154" s="6" t="s">
        <v>2034</v>
      </c>
      <c r="D154" s="106"/>
      <c r="E154" s="107"/>
      <c r="F154" s="108"/>
      <c r="G154" s="198"/>
      <c r="H154" s="199"/>
      <c r="I154" s="199"/>
      <c r="J154" s="200"/>
      <c r="K154" s="59"/>
      <c r="L154" s="119"/>
      <c r="M154" s="119"/>
      <c r="N154" s="119"/>
      <c r="O154" s="119"/>
      <c r="P154" s="119"/>
      <c r="Q154" s="132"/>
      <c r="R154" s="132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40"/>
      <c r="AH154" s="41"/>
      <c r="AI154" s="46"/>
      <c r="AJ154" s="131"/>
      <c r="AK154" s="204" t="s">
        <v>1218</v>
      </c>
      <c r="AL154" s="44">
        <v>5</v>
      </c>
      <c r="AM154" s="161" t="s">
        <v>1385</v>
      </c>
      <c r="AN154" s="81">
        <f>ROUND(Q152,0)-AL154</f>
        <v>451</v>
      </c>
      <c r="AO154" s="10"/>
    </row>
    <row r="155" spans="1:41" ht="14.1" x14ac:dyDescent="0.3">
      <c r="A155" s="7">
        <v>71</v>
      </c>
      <c r="B155" s="9">
        <v>2793</v>
      </c>
      <c r="C155" s="6" t="s">
        <v>2033</v>
      </c>
      <c r="D155" s="106"/>
      <c r="E155" s="107"/>
      <c r="F155" s="108"/>
      <c r="G155" s="198"/>
      <c r="H155" s="199"/>
      <c r="I155" s="199"/>
      <c r="J155" s="200"/>
      <c r="K155" s="59"/>
      <c r="L155" s="119"/>
      <c r="M155" s="119"/>
      <c r="N155" s="119"/>
      <c r="O155" s="119"/>
      <c r="P155" s="119"/>
      <c r="Q155" s="132"/>
      <c r="R155" s="132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202" t="s">
        <v>1387</v>
      </c>
      <c r="AH155" s="140" t="s">
        <v>1220</v>
      </c>
      <c r="AI155" s="44" t="s">
        <v>1217</v>
      </c>
      <c r="AJ155" s="135">
        <v>0.7</v>
      </c>
      <c r="AK155" s="205"/>
      <c r="AL155" s="134"/>
      <c r="AM155" s="138"/>
      <c r="AN155" s="81">
        <f>ROUND(Q152*AJ155,0)-AL154</f>
        <v>314</v>
      </c>
      <c r="AO155" s="10"/>
    </row>
    <row r="156" spans="1:41" ht="14.1" x14ac:dyDescent="0.3">
      <c r="A156" s="7">
        <v>71</v>
      </c>
      <c r="B156" s="9">
        <v>2794</v>
      </c>
      <c r="C156" s="6" t="s">
        <v>2032</v>
      </c>
      <c r="D156" s="106"/>
      <c r="E156" s="107"/>
      <c r="F156" s="108"/>
      <c r="G156" s="198"/>
      <c r="H156" s="199"/>
      <c r="I156" s="199"/>
      <c r="J156" s="200"/>
      <c r="K156" s="59"/>
      <c r="L156" s="119"/>
      <c r="M156" s="119"/>
      <c r="N156" s="119"/>
      <c r="O156" s="119"/>
      <c r="P156" s="119"/>
      <c r="Q156" s="132"/>
      <c r="R156" s="132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203"/>
      <c r="AH156" s="40" t="s">
        <v>1219</v>
      </c>
      <c r="AI156" s="46" t="s">
        <v>1217</v>
      </c>
      <c r="AJ156" s="128">
        <v>0.5</v>
      </c>
      <c r="AK156" s="206"/>
      <c r="AL156" s="127"/>
      <c r="AM156" s="136"/>
      <c r="AN156" s="81">
        <f>ROUND(Q152*AJ156,0)-AL154</f>
        <v>223</v>
      </c>
      <c r="AO156" s="10"/>
    </row>
    <row r="157" spans="1:41" ht="14.1" x14ac:dyDescent="0.3">
      <c r="A157" s="7">
        <v>71</v>
      </c>
      <c r="B157" s="27">
        <f>B133+10</f>
        <v>1583</v>
      </c>
      <c r="C157" s="6" t="s">
        <v>2031</v>
      </c>
      <c r="D157" s="106"/>
      <c r="E157" s="107"/>
      <c r="F157" s="108"/>
      <c r="G157" s="198"/>
      <c r="H157" s="199"/>
      <c r="I157" s="199"/>
      <c r="J157" s="200"/>
      <c r="K157" s="39"/>
      <c r="L157" s="1"/>
      <c r="M157" s="1"/>
      <c r="N157" s="1"/>
      <c r="O157" s="1"/>
      <c r="P157" s="1"/>
      <c r="Q157" s="119"/>
      <c r="R157" s="119"/>
      <c r="S157" s="119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140"/>
      <c r="AH157" s="55"/>
      <c r="AI157" s="44"/>
      <c r="AJ157" s="135"/>
      <c r="AK157" s="135"/>
      <c r="AL157" s="135"/>
      <c r="AM157" s="137"/>
      <c r="AN157" s="81">
        <f>ROUND(Q152*AD158,0)</f>
        <v>440</v>
      </c>
      <c r="AO157" s="10"/>
    </row>
    <row r="158" spans="1:41" ht="14.1" x14ac:dyDescent="0.3">
      <c r="A158" s="7">
        <v>71</v>
      </c>
      <c r="B158" s="27">
        <f>B134+10</f>
        <v>1584</v>
      </c>
      <c r="C158" s="6" t="s">
        <v>2030</v>
      </c>
      <c r="D158" s="106"/>
      <c r="E158" s="107"/>
      <c r="F158" s="108"/>
      <c r="G158" s="39"/>
      <c r="H158" s="1"/>
      <c r="I158" s="1"/>
      <c r="J158" s="38"/>
      <c r="K158" s="59"/>
      <c r="L158" s="119"/>
      <c r="M158" s="119"/>
      <c r="N158" s="119"/>
      <c r="O158" s="119"/>
      <c r="P158" s="1"/>
      <c r="Q158" s="119"/>
      <c r="R158" s="119"/>
      <c r="S158" s="119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202" t="s">
        <v>1387</v>
      </c>
      <c r="AH158" s="140" t="s">
        <v>1220</v>
      </c>
      <c r="AI158" s="44" t="s">
        <v>1217</v>
      </c>
      <c r="AJ158" s="135">
        <v>0.7</v>
      </c>
      <c r="AK158" s="135"/>
      <c r="AL158" s="135"/>
      <c r="AM158" s="137"/>
      <c r="AN158" s="81">
        <f>ROUND(ROUND(Q152*AD158,0)*AJ158,0)</f>
        <v>308</v>
      </c>
      <c r="AO158" s="10"/>
    </row>
    <row r="159" spans="1:41" ht="14.1" x14ac:dyDescent="0.3">
      <c r="A159" s="7">
        <v>71</v>
      </c>
      <c r="B159" s="9">
        <v>2795</v>
      </c>
      <c r="C159" s="6" t="s">
        <v>2029</v>
      </c>
      <c r="D159" s="106"/>
      <c r="E159" s="107"/>
      <c r="F159" s="108"/>
      <c r="G159" s="39"/>
      <c r="H159" s="1"/>
      <c r="I159" s="1"/>
      <c r="J159" s="38"/>
      <c r="K159" s="59"/>
      <c r="L159" s="119"/>
      <c r="M159" s="119"/>
      <c r="N159" s="119"/>
      <c r="O159" s="119"/>
      <c r="P159" s="119"/>
      <c r="Q159" s="132"/>
      <c r="R159" s="132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203"/>
      <c r="AH159" s="40" t="s">
        <v>1219</v>
      </c>
      <c r="AI159" s="46" t="s">
        <v>1217</v>
      </c>
      <c r="AJ159" s="128">
        <v>0.5</v>
      </c>
      <c r="AK159" s="135"/>
      <c r="AL159" s="135"/>
      <c r="AM159" s="137"/>
      <c r="AN159" s="81">
        <f>ROUND(ROUND(Q152*AD158,0)*AJ159,0)</f>
        <v>220</v>
      </c>
      <c r="AO159" s="10"/>
    </row>
    <row r="160" spans="1:41" ht="14.1" x14ac:dyDescent="0.3">
      <c r="A160" s="7">
        <v>71</v>
      </c>
      <c r="B160" s="9">
        <v>2796</v>
      </c>
      <c r="C160" s="6" t="s">
        <v>2028</v>
      </c>
      <c r="D160" s="106"/>
      <c r="E160" s="107"/>
      <c r="F160" s="108"/>
      <c r="G160" s="39"/>
      <c r="H160" s="1"/>
      <c r="I160" s="1"/>
      <c r="J160" s="38"/>
      <c r="K160" s="59"/>
      <c r="L160" s="119"/>
      <c r="M160" s="119"/>
      <c r="N160" s="119"/>
      <c r="O160" s="119"/>
      <c r="P160" s="119"/>
      <c r="Q160" s="132"/>
      <c r="R160" s="132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40"/>
      <c r="AH160" s="41"/>
      <c r="AI160" s="46"/>
      <c r="AJ160" s="131"/>
      <c r="AK160" s="204" t="s">
        <v>1218</v>
      </c>
      <c r="AL160" s="44">
        <v>5</v>
      </c>
      <c r="AM160" s="161" t="s">
        <v>1385</v>
      </c>
      <c r="AN160" s="81">
        <f>ROUND(Q152*AD158,0)-AL160</f>
        <v>435</v>
      </c>
      <c r="AO160" s="10"/>
    </row>
    <row r="161" spans="1:41" ht="14.1" x14ac:dyDescent="0.3">
      <c r="A161" s="7">
        <v>71</v>
      </c>
      <c r="B161" s="9">
        <v>2797</v>
      </c>
      <c r="C161" s="6" t="s">
        <v>2027</v>
      </c>
      <c r="D161" s="106"/>
      <c r="E161" s="107"/>
      <c r="F161" s="108"/>
      <c r="G161" s="39"/>
      <c r="H161" s="1"/>
      <c r="I161" s="1"/>
      <c r="J161" s="38"/>
      <c r="K161" s="59"/>
      <c r="L161" s="119"/>
      <c r="M161" s="119"/>
      <c r="N161" s="119"/>
      <c r="O161" s="119"/>
      <c r="P161" s="119"/>
      <c r="Q161" s="132"/>
      <c r="R161" s="132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202" t="s">
        <v>1387</v>
      </c>
      <c r="AH161" s="140" t="s">
        <v>1220</v>
      </c>
      <c r="AI161" s="44" t="s">
        <v>1217</v>
      </c>
      <c r="AJ161" s="135">
        <v>0.7</v>
      </c>
      <c r="AK161" s="205"/>
      <c r="AL161" s="134"/>
      <c r="AM161" s="138"/>
      <c r="AN161" s="81">
        <f>ROUND(ROUND(Q152*AD158,0)*AJ161,0)-AL160</f>
        <v>303</v>
      </c>
      <c r="AO161" s="10"/>
    </row>
    <row r="162" spans="1:41" ht="14.1" x14ac:dyDescent="0.3">
      <c r="A162" s="7">
        <v>71</v>
      </c>
      <c r="B162" s="9">
        <v>2798</v>
      </c>
      <c r="C162" s="6" t="s">
        <v>2026</v>
      </c>
      <c r="D162" s="106"/>
      <c r="E162" s="107"/>
      <c r="F162" s="108"/>
      <c r="G162" s="39"/>
      <c r="H162" s="1"/>
      <c r="I162" s="1"/>
      <c r="J162" s="38"/>
      <c r="K162" s="59"/>
      <c r="L162" s="119"/>
      <c r="M162" s="119"/>
      <c r="N162" s="119"/>
      <c r="O162" s="119"/>
      <c r="P162" s="119"/>
      <c r="Q162" s="132"/>
      <c r="R162" s="132"/>
      <c r="S162" s="1"/>
      <c r="T162" s="38"/>
      <c r="U162" s="39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71"/>
      <c r="AG162" s="203"/>
      <c r="AH162" s="40" t="s">
        <v>1219</v>
      </c>
      <c r="AI162" s="46" t="s">
        <v>1217</v>
      </c>
      <c r="AJ162" s="128">
        <v>0.5</v>
      </c>
      <c r="AK162" s="206"/>
      <c r="AL162" s="127"/>
      <c r="AM162" s="136"/>
      <c r="AN162" s="81">
        <f>ROUND(ROUND(Q152*AD158,0)*AJ162,0)-AL160</f>
        <v>215</v>
      </c>
      <c r="AO162" s="10"/>
    </row>
    <row r="163" spans="1:41" ht="14.1" x14ac:dyDescent="0.3">
      <c r="A163" s="7">
        <v>71</v>
      </c>
      <c r="B163" s="27">
        <f>B139+10</f>
        <v>1585</v>
      </c>
      <c r="C163" s="6" t="s">
        <v>2025</v>
      </c>
      <c r="D163" s="106"/>
      <c r="E163" s="107"/>
      <c r="F163" s="108"/>
      <c r="G163" s="39"/>
      <c r="H163" s="1"/>
      <c r="I163" s="1"/>
      <c r="J163" s="58"/>
      <c r="K163" s="42" t="s">
        <v>1273</v>
      </c>
      <c r="L163" s="54"/>
      <c r="M163" s="54"/>
      <c r="N163" s="54"/>
      <c r="O163" s="54"/>
      <c r="P163" s="54"/>
      <c r="Q163" s="54"/>
      <c r="R163" s="54"/>
      <c r="S163" s="30"/>
      <c r="T163" s="43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172"/>
      <c r="AH163" s="45"/>
      <c r="AI163" s="54"/>
      <c r="AJ163" s="174"/>
      <c r="AK163" s="174"/>
      <c r="AL163" s="174"/>
      <c r="AM163" s="173"/>
      <c r="AN163" s="81">
        <f>ROUND(Q164,0)</f>
        <v>456</v>
      </c>
      <c r="AO163" s="10"/>
    </row>
    <row r="164" spans="1:41" ht="14.1" x14ac:dyDescent="0.3">
      <c r="A164" s="7">
        <v>71</v>
      </c>
      <c r="B164" s="27">
        <f>B140+10</f>
        <v>1586</v>
      </c>
      <c r="C164" s="6" t="s">
        <v>2024</v>
      </c>
      <c r="D164" s="106"/>
      <c r="E164" s="107"/>
      <c r="F164" s="108"/>
      <c r="G164" s="39"/>
      <c r="H164" s="1"/>
      <c r="I164" s="1"/>
      <c r="J164" s="58"/>
      <c r="K164" s="59"/>
      <c r="L164" s="119"/>
      <c r="M164" s="119"/>
      <c r="N164" s="119"/>
      <c r="O164" s="119"/>
      <c r="P164" s="119"/>
      <c r="Q164" s="208">
        <v>456</v>
      </c>
      <c r="R164" s="208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202" t="s">
        <v>1387</v>
      </c>
      <c r="AH164" s="140" t="s">
        <v>1220</v>
      </c>
      <c r="AI164" s="44" t="s">
        <v>1217</v>
      </c>
      <c r="AJ164" s="135">
        <v>0.7</v>
      </c>
      <c r="AK164" s="135"/>
      <c r="AL164" s="135"/>
      <c r="AM164" s="137"/>
      <c r="AN164" s="81">
        <f>ROUND(Q164*AJ164,0)</f>
        <v>319</v>
      </c>
      <c r="AO164" s="10"/>
    </row>
    <row r="165" spans="1:41" ht="14.1" x14ac:dyDescent="0.3">
      <c r="A165" s="7">
        <v>71</v>
      </c>
      <c r="B165" s="9">
        <v>2811</v>
      </c>
      <c r="C165" s="6" t="s">
        <v>2023</v>
      </c>
      <c r="D165" s="106"/>
      <c r="E165" s="107"/>
      <c r="F165" s="108"/>
      <c r="G165" s="39"/>
      <c r="H165" s="1"/>
      <c r="I165" s="1"/>
      <c r="J165" s="38"/>
      <c r="K165" s="59"/>
      <c r="L165" s="119"/>
      <c r="M165" s="119"/>
      <c r="N165" s="119"/>
      <c r="O165" s="119"/>
      <c r="P165" s="119"/>
      <c r="Q165" s="132"/>
      <c r="R165" s="132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203"/>
      <c r="AH165" s="40" t="s">
        <v>1219</v>
      </c>
      <c r="AI165" s="46" t="s">
        <v>1217</v>
      </c>
      <c r="AJ165" s="128">
        <v>0.5</v>
      </c>
      <c r="AK165" s="135"/>
      <c r="AL165" s="135"/>
      <c r="AM165" s="137"/>
      <c r="AN165" s="81">
        <f>ROUND(Q164*AJ165,0)</f>
        <v>228</v>
      </c>
      <c r="AO165" s="10"/>
    </row>
    <row r="166" spans="1:41" ht="14.1" x14ac:dyDescent="0.3">
      <c r="A166" s="7">
        <v>71</v>
      </c>
      <c r="B166" s="9">
        <v>2812</v>
      </c>
      <c r="C166" s="6" t="s">
        <v>2022</v>
      </c>
      <c r="D166" s="106"/>
      <c r="E166" s="107"/>
      <c r="F166" s="108"/>
      <c r="G166" s="39"/>
      <c r="H166" s="1"/>
      <c r="I166" s="1"/>
      <c r="J166" s="38"/>
      <c r="K166" s="59"/>
      <c r="L166" s="119"/>
      <c r="M166" s="119"/>
      <c r="N166" s="119"/>
      <c r="O166" s="119"/>
      <c r="P166" s="119"/>
      <c r="Q166" s="132"/>
      <c r="R166" s="132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40"/>
      <c r="AH166" s="41"/>
      <c r="AI166" s="46"/>
      <c r="AJ166" s="131"/>
      <c r="AK166" s="204" t="s">
        <v>1218</v>
      </c>
      <c r="AL166" s="44">
        <v>5</v>
      </c>
      <c r="AM166" s="161" t="s">
        <v>1385</v>
      </c>
      <c r="AN166" s="81">
        <f>ROUND(Q164,0)-AL166</f>
        <v>451</v>
      </c>
      <c r="AO166" s="10"/>
    </row>
    <row r="167" spans="1:41" ht="14.1" x14ac:dyDescent="0.3">
      <c r="A167" s="7">
        <v>71</v>
      </c>
      <c r="B167" s="9">
        <v>2813</v>
      </c>
      <c r="C167" s="6" t="s">
        <v>2021</v>
      </c>
      <c r="D167" s="106"/>
      <c r="E167" s="107"/>
      <c r="F167" s="108"/>
      <c r="G167" s="39"/>
      <c r="H167" s="1"/>
      <c r="I167" s="1"/>
      <c r="J167" s="38"/>
      <c r="K167" s="59"/>
      <c r="L167" s="119"/>
      <c r="M167" s="119"/>
      <c r="N167" s="119"/>
      <c r="O167" s="119"/>
      <c r="P167" s="119"/>
      <c r="Q167" s="132"/>
      <c r="R167" s="132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202" t="s">
        <v>1387</v>
      </c>
      <c r="AH167" s="140" t="s">
        <v>1220</v>
      </c>
      <c r="AI167" s="44" t="s">
        <v>1217</v>
      </c>
      <c r="AJ167" s="135">
        <v>0.7</v>
      </c>
      <c r="AK167" s="205"/>
      <c r="AL167" s="134"/>
      <c r="AM167" s="138"/>
      <c r="AN167" s="81">
        <f>ROUND(Q164*AJ167,0)-AL166</f>
        <v>314</v>
      </c>
      <c r="AO167" s="10"/>
    </row>
    <row r="168" spans="1:41" ht="14.1" x14ac:dyDescent="0.3">
      <c r="A168" s="7">
        <v>71</v>
      </c>
      <c r="B168" s="9">
        <v>2814</v>
      </c>
      <c r="C168" s="6" t="s">
        <v>2020</v>
      </c>
      <c r="D168" s="106"/>
      <c r="E168" s="107"/>
      <c r="F168" s="108"/>
      <c r="G168" s="39"/>
      <c r="H168" s="1"/>
      <c r="I168" s="1"/>
      <c r="J168" s="38"/>
      <c r="K168" s="59"/>
      <c r="L168" s="119"/>
      <c r="M168" s="119"/>
      <c r="N168" s="119"/>
      <c r="O168" s="119"/>
      <c r="P168" s="119"/>
      <c r="Q168" s="132"/>
      <c r="R168" s="132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203"/>
      <c r="AH168" s="40" t="s">
        <v>1219</v>
      </c>
      <c r="AI168" s="46" t="s">
        <v>1217</v>
      </c>
      <c r="AJ168" s="128">
        <v>0.5</v>
      </c>
      <c r="AK168" s="206"/>
      <c r="AL168" s="127"/>
      <c r="AM168" s="136"/>
      <c r="AN168" s="81">
        <f>ROUND(Q164*AJ168,0)-AL166</f>
        <v>223</v>
      </c>
      <c r="AO168" s="10"/>
    </row>
    <row r="169" spans="1:41" ht="14.1" x14ac:dyDescent="0.3">
      <c r="A169" s="7">
        <v>71</v>
      </c>
      <c r="B169" s="27">
        <f>B145+10</f>
        <v>1587</v>
      </c>
      <c r="C169" s="6" t="s">
        <v>2019</v>
      </c>
      <c r="D169" s="106"/>
      <c r="E169" s="107"/>
      <c r="F169" s="108"/>
      <c r="G169" s="39"/>
      <c r="H169" s="1"/>
      <c r="I169" s="1"/>
      <c r="J169" s="58"/>
      <c r="K169" s="59"/>
      <c r="L169" s="119"/>
      <c r="M169" s="119"/>
      <c r="N169" s="119"/>
      <c r="O169" s="119"/>
      <c r="P169" s="119"/>
      <c r="Q169" s="133"/>
      <c r="R169" s="133"/>
      <c r="S169" s="1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140"/>
      <c r="AH169" s="55"/>
      <c r="AI169" s="44"/>
      <c r="AJ169" s="135"/>
      <c r="AK169" s="135"/>
      <c r="AL169" s="135"/>
      <c r="AM169" s="137"/>
      <c r="AN169" s="81">
        <f>ROUND(Q164*AD170,0)</f>
        <v>440</v>
      </c>
      <c r="AO169" s="10"/>
    </row>
    <row r="170" spans="1:41" ht="14.1" x14ac:dyDescent="0.3">
      <c r="A170" s="7">
        <v>71</v>
      </c>
      <c r="B170" s="27">
        <f>B146+10</f>
        <v>1588</v>
      </c>
      <c r="C170" s="6" t="s">
        <v>2018</v>
      </c>
      <c r="D170" s="106"/>
      <c r="E170" s="107"/>
      <c r="F170" s="108"/>
      <c r="G170" s="39"/>
      <c r="H170" s="1"/>
      <c r="I170" s="1"/>
      <c r="J170" s="58"/>
      <c r="K170" s="59"/>
      <c r="L170" s="119"/>
      <c r="M170" s="119"/>
      <c r="N170" s="119"/>
      <c r="O170" s="119"/>
      <c r="P170" s="119"/>
      <c r="Q170" s="133"/>
      <c r="R170" s="133"/>
      <c r="S170" s="1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202" t="s">
        <v>1387</v>
      </c>
      <c r="AH170" s="140" t="s">
        <v>1220</v>
      </c>
      <c r="AI170" s="44" t="s">
        <v>1217</v>
      </c>
      <c r="AJ170" s="135">
        <v>0.7</v>
      </c>
      <c r="AK170" s="135"/>
      <c r="AL170" s="135"/>
      <c r="AM170" s="137"/>
      <c r="AN170" s="81">
        <f>ROUND(ROUND(Q164*AD170,0)*AJ170,0)</f>
        <v>308</v>
      </c>
      <c r="AO170" s="10"/>
    </row>
    <row r="171" spans="1:41" ht="14.1" x14ac:dyDescent="0.3">
      <c r="A171" s="7">
        <v>71</v>
      </c>
      <c r="B171" s="9">
        <v>2815</v>
      </c>
      <c r="C171" s="6" t="s">
        <v>2017</v>
      </c>
      <c r="D171" s="106"/>
      <c r="E171" s="107"/>
      <c r="F171" s="108"/>
      <c r="G171" s="39"/>
      <c r="H171" s="1"/>
      <c r="I171" s="1"/>
      <c r="J171" s="38"/>
      <c r="K171" s="59"/>
      <c r="L171" s="119"/>
      <c r="M171" s="119"/>
      <c r="N171" s="119"/>
      <c r="O171" s="119"/>
      <c r="P171" s="119"/>
      <c r="Q171" s="132"/>
      <c r="R171" s="132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203"/>
      <c r="AH171" s="40" t="s">
        <v>1219</v>
      </c>
      <c r="AI171" s="46" t="s">
        <v>1217</v>
      </c>
      <c r="AJ171" s="128">
        <v>0.5</v>
      </c>
      <c r="AK171" s="135"/>
      <c r="AL171" s="135"/>
      <c r="AM171" s="137"/>
      <c r="AN171" s="81">
        <f>ROUND(ROUND(Q164*AD170,0)*AJ171,0)</f>
        <v>220</v>
      </c>
      <c r="AO171" s="10"/>
    </row>
    <row r="172" spans="1:41" ht="14.1" x14ac:dyDescent="0.3">
      <c r="A172" s="7">
        <v>71</v>
      </c>
      <c r="B172" s="9">
        <v>2816</v>
      </c>
      <c r="C172" s="6" t="s">
        <v>2016</v>
      </c>
      <c r="D172" s="106"/>
      <c r="E172" s="107"/>
      <c r="F172" s="108"/>
      <c r="G172" s="39"/>
      <c r="H172" s="1"/>
      <c r="I172" s="1"/>
      <c r="J172" s="38"/>
      <c r="K172" s="59"/>
      <c r="L172" s="119"/>
      <c r="M172" s="119"/>
      <c r="N172" s="119"/>
      <c r="O172" s="119"/>
      <c r="P172" s="119"/>
      <c r="Q172" s="132"/>
      <c r="R172" s="132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40"/>
      <c r="AH172" s="41"/>
      <c r="AI172" s="46"/>
      <c r="AJ172" s="131"/>
      <c r="AK172" s="204" t="s">
        <v>1218</v>
      </c>
      <c r="AL172" s="44">
        <v>5</v>
      </c>
      <c r="AM172" s="161" t="s">
        <v>1385</v>
      </c>
      <c r="AN172" s="81">
        <f>ROUND(Q164*AD170,0)-AL172</f>
        <v>435</v>
      </c>
      <c r="AO172" s="10"/>
    </row>
    <row r="173" spans="1:41" ht="14.1" x14ac:dyDescent="0.3">
      <c r="A173" s="7">
        <v>71</v>
      </c>
      <c r="B173" s="9">
        <v>2817</v>
      </c>
      <c r="C173" s="6" t="s">
        <v>2015</v>
      </c>
      <c r="D173" s="106"/>
      <c r="E173" s="107"/>
      <c r="F173" s="108"/>
      <c r="G173" s="39"/>
      <c r="H173" s="1"/>
      <c r="I173" s="1"/>
      <c r="J173" s="38"/>
      <c r="K173" s="59"/>
      <c r="L173" s="119"/>
      <c r="M173" s="119"/>
      <c r="N173" s="119"/>
      <c r="O173" s="119"/>
      <c r="P173" s="119"/>
      <c r="Q173" s="132"/>
      <c r="R173" s="132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202" t="s">
        <v>1387</v>
      </c>
      <c r="AH173" s="140" t="s">
        <v>1220</v>
      </c>
      <c r="AI173" s="44" t="s">
        <v>1217</v>
      </c>
      <c r="AJ173" s="135">
        <v>0.7</v>
      </c>
      <c r="AK173" s="205"/>
      <c r="AL173" s="134"/>
      <c r="AM173" s="138"/>
      <c r="AN173" s="81">
        <f>ROUND(ROUND(Q164*AD170,0)*AJ173,0)-AL172</f>
        <v>303</v>
      </c>
      <c r="AO173" s="10"/>
    </row>
    <row r="174" spans="1:41" ht="14.1" x14ac:dyDescent="0.3">
      <c r="A174" s="7">
        <v>71</v>
      </c>
      <c r="B174" s="9">
        <v>2818</v>
      </c>
      <c r="C174" s="6" t="s">
        <v>2014</v>
      </c>
      <c r="D174" s="106"/>
      <c r="E174" s="107"/>
      <c r="F174" s="108"/>
      <c r="G174" s="37"/>
      <c r="H174" s="4"/>
      <c r="I174" s="4"/>
      <c r="J174" s="17"/>
      <c r="K174" s="67"/>
      <c r="L174" s="65"/>
      <c r="M174" s="65"/>
      <c r="N174" s="65"/>
      <c r="O174" s="65"/>
      <c r="P174" s="65"/>
      <c r="Q174" s="23"/>
      <c r="R174" s="23"/>
      <c r="S174" s="4"/>
      <c r="T174" s="17"/>
      <c r="U174" s="3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139"/>
      <c r="AG174" s="203"/>
      <c r="AH174" s="40" t="s">
        <v>1219</v>
      </c>
      <c r="AI174" s="46" t="s">
        <v>1217</v>
      </c>
      <c r="AJ174" s="128">
        <v>0.5</v>
      </c>
      <c r="AK174" s="206"/>
      <c r="AL174" s="127"/>
      <c r="AM174" s="136"/>
      <c r="AN174" s="81">
        <f>ROUND(ROUND(Q164*AD170,0)*AJ174,0)-AL172</f>
        <v>215</v>
      </c>
      <c r="AO174" s="10"/>
    </row>
    <row r="175" spans="1:41" ht="14.1" x14ac:dyDescent="0.3">
      <c r="A175" s="7">
        <v>71</v>
      </c>
      <c r="B175" s="27">
        <f>B151+10</f>
        <v>1591</v>
      </c>
      <c r="C175" s="6" t="s">
        <v>2013</v>
      </c>
      <c r="D175" s="106"/>
      <c r="E175" s="107"/>
      <c r="F175" s="108"/>
      <c r="G175" s="195" t="s">
        <v>1275</v>
      </c>
      <c r="H175" s="196"/>
      <c r="I175" s="196"/>
      <c r="J175" s="197"/>
      <c r="K175" s="42" t="s">
        <v>1274</v>
      </c>
      <c r="L175" s="54"/>
      <c r="M175" s="54"/>
      <c r="N175" s="54"/>
      <c r="O175" s="54"/>
      <c r="P175" s="54"/>
      <c r="Q175" s="54"/>
      <c r="R175" s="54"/>
      <c r="S175" s="30"/>
      <c r="T175" s="43"/>
      <c r="U175" s="4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64"/>
      <c r="AG175" s="172"/>
      <c r="AH175" s="45"/>
      <c r="AI175" s="54"/>
      <c r="AJ175" s="174"/>
      <c r="AK175" s="174"/>
      <c r="AL175" s="174"/>
      <c r="AM175" s="173"/>
      <c r="AN175" s="81">
        <f>ROUND(Q176,0)</f>
        <v>438</v>
      </c>
      <c r="AO175" s="10"/>
    </row>
    <row r="176" spans="1:41" ht="14.1" x14ac:dyDescent="0.3">
      <c r="A176" s="7">
        <v>71</v>
      </c>
      <c r="B176" s="27">
        <f>B152+10</f>
        <v>1592</v>
      </c>
      <c r="C176" s="6" t="s">
        <v>2012</v>
      </c>
      <c r="D176" s="106"/>
      <c r="E176" s="107"/>
      <c r="F176" s="108"/>
      <c r="G176" s="198"/>
      <c r="H176" s="199"/>
      <c r="I176" s="199"/>
      <c r="J176" s="200"/>
      <c r="K176" s="59"/>
      <c r="L176" s="119"/>
      <c r="M176" s="119"/>
      <c r="N176" s="119"/>
      <c r="O176" s="119"/>
      <c r="P176" s="119"/>
      <c r="Q176" s="208">
        <v>438</v>
      </c>
      <c r="R176" s="208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202" t="s">
        <v>1387</v>
      </c>
      <c r="AH176" s="140" t="s">
        <v>1220</v>
      </c>
      <c r="AI176" s="44" t="s">
        <v>1217</v>
      </c>
      <c r="AJ176" s="135">
        <v>0.7</v>
      </c>
      <c r="AK176" s="135"/>
      <c r="AL176" s="135"/>
      <c r="AM176" s="137"/>
      <c r="AN176" s="81">
        <f>ROUND(Q176*AJ176,0)</f>
        <v>307</v>
      </c>
      <c r="AO176" s="10"/>
    </row>
    <row r="177" spans="1:41" ht="14.1" x14ac:dyDescent="0.3">
      <c r="A177" s="7">
        <v>71</v>
      </c>
      <c r="B177" s="9">
        <v>2821</v>
      </c>
      <c r="C177" s="6" t="s">
        <v>2011</v>
      </c>
      <c r="D177" s="106"/>
      <c r="E177" s="107"/>
      <c r="F177" s="108"/>
      <c r="G177" s="198"/>
      <c r="H177" s="199"/>
      <c r="I177" s="199"/>
      <c r="J177" s="200"/>
      <c r="K177" s="59"/>
      <c r="L177" s="119"/>
      <c r="M177" s="119"/>
      <c r="N177" s="119"/>
      <c r="O177" s="119"/>
      <c r="P177" s="119"/>
      <c r="Q177" s="132"/>
      <c r="R177" s="132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203"/>
      <c r="AH177" s="40" t="s">
        <v>1219</v>
      </c>
      <c r="AI177" s="46" t="s">
        <v>1217</v>
      </c>
      <c r="AJ177" s="128">
        <v>0.5</v>
      </c>
      <c r="AK177" s="135"/>
      <c r="AL177" s="135"/>
      <c r="AM177" s="137"/>
      <c r="AN177" s="81">
        <f>ROUND(Q176*AJ177,0)</f>
        <v>219</v>
      </c>
      <c r="AO177" s="10"/>
    </row>
    <row r="178" spans="1:41" ht="14.1" x14ac:dyDescent="0.3">
      <c r="A178" s="7">
        <v>71</v>
      </c>
      <c r="B178" s="9">
        <v>2822</v>
      </c>
      <c r="C178" s="6" t="s">
        <v>2010</v>
      </c>
      <c r="D178" s="106"/>
      <c r="E178" s="107"/>
      <c r="F178" s="108"/>
      <c r="G178" s="198"/>
      <c r="H178" s="199"/>
      <c r="I178" s="199"/>
      <c r="J178" s="200"/>
      <c r="K178" s="59"/>
      <c r="L178" s="119"/>
      <c r="M178" s="119"/>
      <c r="N178" s="119"/>
      <c r="O178" s="119"/>
      <c r="P178" s="119"/>
      <c r="Q178" s="132"/>
      <c r="R178" s="132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40"/>
      <c r="AH178" s="41"/>
      <c r="AI178" s="46"/>
      <c r="AJ178" s="131"/>
      <c r="AK178" s="204" t="s">
        <v>1218</v>
      </c>
      <c r="AL178" s="44">
        <v>5</v>
      </c>
      <c r="AM178" s="161" t="s">
        <v>1385</v>
      </c>
      <c r="AN178" s="81">
        <f>ROUND(Q176,0)-AL178</f>
        <v>433</v>
      </c>
      <c r="AO178" s="10"/>
    </row>
    <row r="179" spans="1:41" ht="14.1" x14ac:dyDescent="0.3">
      <c r="A179" s="7">
        <v>71</v>
      </c>
      <c r="B179" s="9">
        <v>2823</v>
      </c>
      <c r="C179" s="6" t="s">
        <v>2009</v>
      </c>
      <c r="D179" s="106"/>
      <c r="E179" s="107"/>
      <c r="F179" s="108"/>
      <c r="G179" s="198"/>
      <c r="H179" s="199"/>
      <c r="I179" s="199"/>
      <c r="J179" s="200"/>
      <c r="K179" s="59"/>
      <c r="L179" s="119"/>
      <c r="M179" s="119"/>
      <c r="N179" s="119"/>
      <c r="O179" s="119"/>
      <c r="P179" s="119"/>
      <c r="Q179" s="132"/>
      <c r="R179" s="132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202" t="s">
        <v>1387</v>
      </c>
      <c r="AH179" s="140" t="s">
        <v>1220</v>
      </c>
      <c r="AI179" s="44" t="s">
        <v>1217</v>
      </c>
      <c r="AJ179" s="135">
        <v>0.7</v>
      </c>
      <c r="AK179" s="205"/>
      <c r="AL179" s="134"/>
      <c r="AM179" s="138"/>
      <c r="AN179" s="81">
        <f>ROUND(Q176*AJ179,0)-AL178</f>
        <v>302</v>
      </c>
      <c r="AO179" s="10"/>
    </row>
    <row r="180" spans="1:41" ht="14.1" x14ac:dyDescent="0.3">
      <c r="A180" s="7">
        <v>71</v>
      </c>
      <c r="B180" s="9">
        <v>2824</v>
      </c>
      <c r="C180" s="6" t="s">
        <v>2008</v>
      </c>
      <c r="D180" s="106"/>
      <c r="E180" s="107"/>
      <c r="F180" s="108"/>
      <c r="G180" s="198"/>
      <c r="H180" s="199"/>
      <c r="I180" s="199"/>
      <c r="J180" s="200"/>
      <c r="K180" s="59"/>
      <c r="L180" s="119"/>
      <c r="M180" s="119"/>
      <c r="N180" s="119"/>
      <c r="O180" s="119"/>
      <c r="P180" s="119"/>
      <c r="Q180" s="132"/>
      <c r="R180" s="132"/>
      <c r="S180" s="1"/>
      <c r="T180" s="38"/>
      <c r="U180" s="39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71"/>
      <c r="AG180" s="203"/>
      <c r="AH180" s="40" t="s">
        <v>1219</v>
      </c>
      <c r="AI180" s="46" t="s">
        <v>1217</v>
      </c>
      <c r="AJ180" s="128">
        <v>0.5</v>
      </c>
      <c r="AK180" s="206"/>
      <c r="AL180" s="127"/>
      <c r="AM180" s="136"/>
      <c r="AN180" s="81">
        <f>ROUND(Q176*AJ180,0)-AL178</f>
        <v>214</v>
      </c>
      <c r="AO180" s="10"/>
    </row>
    <row r="181" spans="1:41" ht="14.1" x14ac:dyDescent="0.3">
      <c r="A181" s="7">
        <v>71</v>
      </c>
      <c r="B181" s="27">
        <f>B157+10</f>
        <v>1593</v>
      </c>
      <c r="C181" s="6" t="s">
        <v>2007</v>
      </c>
      <c r="D181" s="106"/>
      <c r="E181" s="107"/>
      <c r="F181" s="108"/>
      <c r="G181" s="198"/>
      <c r="H181" s="199"/>
      <c r="I181" s="199"/>
      <c r="J181" s="200"/>
      <c r="K181" s="39"/>
      <c r="L181" s="1"/>
      <c r="M181" s="1"/>
      <c r="N181" s="1"/>
      <c r="O181" s="1"/>
      <c r="P181" s="1"/>
      <c r="Q181" s="119"/>
      <c r="R181" s="119"/>
      <c r="S181" s="119"/>
      <c r="T181" s="38"/>
      <c r="U181" s="140" t="s">
        <v>1393</v>
      </c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141"/>
      <c r="AG181" s="140"/>
      <c r="AH181" s="55"/>
      <c r="AI181" s="44"/>
      <c r="AJ181" s="135"/>
      <c r="AK181" s="135"/>
      <c r="AL181" s="135"/>
      <c r="AM181" s="137"/>
      <c r="AN181" s="81">
        <f>ROUND(Q176*AD182,0)</f>
        <v>423</v>
      </c>
      <c r="AO181" s="10"/>
    </row>
    <row r="182" spans="1:41" ht="14.1" x14ac:dyDescent="0.3">
      <c r="A182" s="7">
        <v>71</v>
      </c>
      <c r="B182" s="27">
        <f>B158+10</f>
        <v>1594</v>
      </c>
      <c r="C182" s="6" t="s">
        <v>2006</v>
      </c>
      <c r="D182" s="106"/>
      <c r="E182" s="107"/>
      <c r="F182" s="108"/>
      <c r="G182" s="39"/>
      <c r="H182" s="1"/>
      <c r="I182" s="1"/>
      <c r="J182" s="38"/>
      <c r="K182" s="59"/>
      <c r="L182" s="119"/>
      <c r="M182" s="119"/>
      <c r="N182" s="119"/>
      <c r="O182" s="119"/>
      <c r="P182" s="1"/>
      <c r="Q182" s="119"/>
      <c r="R182" s="119"/>
      <c r="S182" s="119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202" t="s">
        <v>1387</v>
      </c>
      <c r="AH182" s="140" t="s">
        <v>1220</v>
      </c>
      <c r="AI182" s="44" t="s">
        <v>1217</v>
      </c>
      <c r="AJ182" s="135">
        <v>0.7</v>
      </c>
      <c r="AK182" s="135"/>
      <c r="AL182" s="135"/>
      <c r="AM182" s="137"/>
      <c r="AN182" s="81">
        <f>ROUND(ROUND(Q176*AD182,0)*AJ182,0)</f>
        <v>296</v>
      </c>
      <c r="AO182" s="10"/>
    </row>
    <row r="183" spans="1:41" ht="14.1" x14ac:dyDescent="0.3">
      <c r="A183" s="7">
        <v>71</v>
      </c>
      <c r="B183" s="9">
        <v>2825</v>
      </c>
      <c r="C183" s="6" t="s">
        <v>2005</v>
      </c>
      <c r="D183" s="106"/>
      <c r="E183" s="107"/>
      <c r="F183" s="108"/>
      <c r="G183" s="39"/>
      <c r="H183" s="1"/>
      <c r="I183" s="1"/>
      <c r="J183" s="38"/>
      <c r="K183" s="59"/>
      <c r="L183" s="119"/>
      <c r="M183" s="119"/>
      <c r="N183" s="119"/>
      <c r="O183" s="119"/>
      <c r="P183" s="119"/>
      <c r="Q183" s="132"/>
      <c r="R183" s="132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203"/>
      <c r="AH183" s="40" t="s">
        <v>1219</v>
      </c>
      <c r="AI183" s="46" t="s">
        <v>1217</v>
      </c>
      <c r="AJ183" s="128">
        <v>0.5</v>
      </c>
      <c r="AK183" s="135"/>
      <c r="AL183" s="135"/>
      <c r="AM183" s="137"/>
      <c r="AN183" s="81">
        <f>ROUND(ROUND(Q176*AD182,0)*AJ183,0)</f>
        <v>212</v>
      </c>
      <c r="AO183" s="10"/>
    </row>
    <row r="184" spans="1:41" ht="14.1" x14ac:dyDescent="0.3">
      <c r="A184" s="7">
        <v>71</v>
      </c>
      <c r="B184" s="9">
        <v>2826</v>
      </c>
      <c r="C184" s="6" t="s">
        <v>2004</v>
      </c>
      <c r="D184" s="106"/>
      <c r="E184" s="107"/>
      <c r="F184" s="108"/>
      <c r="G184" s="39"/>
      <c r="H184" s="1"/>
      <c r="I184" s="1"/>
      <c r="J184" s="38"/>
      <c r="K184" s="59"/>
      <c r="L184" s="119"/>
      <c r="M184" s="119"/>
      <c r="N184" s="119"/>
      <c r="O184" s="119"/>
      <c r="P184" s="119"/>
      <c r="Q184" s="132"/>
      <c r="R184" s="132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40"/>
      <c r="AH184" s="41"/>
      <c r="AI184" s="46"/>
      <c r="AJ184" s="131"/>
      <c r="AK184" s="204" t="s">
        <v>1218</v>
      </c>
      <c r="AL184" s="44">
        <v>5</v>
      </c>
      <c r="AM184" s="161" t="s">
        <v>1385</v>
      </c>
      <c r="AN184" s="81">
        <f>ROUND(Q176*AD182,0)-AL184</f>
        <v>418</v>
      </c>
      <c r="AO184" s="10"/>
    </row>
    <row r="185" spans="1:41" ht="14.1" x14ac:dyDescent="0.3">
      <c r="A185" s="7">
        <v>71</v>
      </c>
      <c r="B185" s="9">
        <v>2827</v>
      </c>
      <c r="C185" s="6" t="s">
        <v>2003</v>
      </c>
      <c r="D185" s="106"/>
      <c r="E185" s="107"/>
      <c r="F185" s="108"/>
      <c r="G185" s="39"/>
      <c r="H185" s="1"/>
      <c r="I185" s="1"/>
      <c r="J185" s="38"/>
      <c r="K185" s="59"/>
      <c r="L185" s="119"/>
      <c r="M185" s="119"/>
      <c r="N185" s="119"/>
      <c r="O185" s="119"/>
      <c r="P185" s="119"/>
      <c r="Q185" s="132"/>
      <c r="R185" s="132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202" t="s">
        <v>1387</v>
      </c>
      <c r="AH185" s="140" t="s">
        <v>1220</v>
      </c>
      <c r="AI185" s="44" t="s">
        <v>1217</v>
      </c>
      <c r="AJ185" s="135">
        <v>0.7</v>
      </c>
      <c r="AK185" s="205"/>
      <c r="AL185" s="134"/>
      <c r="AM185" s="138"/>
      <c r="AN185" s="81">
        <f>ROUND(ROUND(Q176*AD182,0)*AJ185,0)-AL184</f>
        <v>291</v>
      </c>
      <c r="AO185" s="10"/>
    </row>
    <row r="186" spans="1:41" ht="14.1" x14ac:dyDescent="0.3">
      <c r="A186" s="7">
        <v>71</v>
      </c>
      <c r="B186" s="9">
        <v>2828</v>
      </c>
      <c r="C186" s="6" t="s">
        <v>2002</v>
      </c>
      <c r="D186" s="106"/>
      <c r="E186" s="107"/>
      <c r="F186" s="108"/>
      <c r="G186" s="39"/>
      <c r="H186" s="1"/>
      <c r="I186" s="1"/>
      <c r="J186" s="38"/>
      <c r="K186" s="67"/>
      <c r="L186" s="65"/>
      <c r="M186" s="65"/>
      <c r="N186" s="65"/>
      <c r="O186" s="65"/>
      <c r="P186" s="65"/>
      <c r="Q186" s="23"/>
      <c r="R186" s="23"/>
      <c r="S186" s="4"/>
      <c r="T186" s="17"/>
      <c r="U186" s="3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139"/>
      <c r="AG186" s="203"/>
      <c r="AH186" s="40" t="s">
        <v>1219</v>
      </c>
      <c r="AI186" s="46" t="s">
        <v>1217</v>
      </c>
      <c r="AJ186" s="128">
        <v>0.5</v>
      </c>
      <c r="AK186" s="206"/>
      <c r="AL186" s="127"/>
      <c r="AM186" s="136"/>
      <c r="AN186" s="81">
        <f>ROUND(ROUND(Q176*AD182,0)*AJ186,0)-AL184</f>
        <v>207</v>
      </c>
      <c r="AO186" s="10"/>
    </row>
    <row r="187" spans="1:41" ht="14.1" x14ac:dyDescent="0.3">
      <c r="A187" s="7">
        <v>71</v>
      </c>
      <c r="B187" s="27">
        <f>B163+10</f>
        <v>1595</v>
      </c>
      <c r="C187" s="6" t="s">
        <v>2001</v>
      </c>
      <c r="D187" s="106"/>
      <c r="E187" s="107"/>
      <c r="F187" s="108"/>
      <c r="G187" s="39"/>
      <c r="H187" s="1"/>
      <c r="I187" s="1"/>
      <c r="J187" s="58"/>
      <c r="K187" s="1" t="s">
        <v>1273</v>
      </c>
      <c r="L187" s="119"/>
      <c r="M187" s="119"/>
      <c r="N187" s="119"/>
      <c r="O187" s="119"/>
      <c r="P187" s="119"/>
      <c r="Q187" s="119"/>
      <c r="R187" s="119"/>
      <c r="S187" s="1"/>
      <c r="T187" s="38"/>
      <c r="U187" s="39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62"/>
      <c r="AG187" s="172"/>
      <c r="AH187" s="45"/>
      <c r="AI187" s="54"/>
      <c r="AJ187" s="174"/>
      <c r="AK187" s="174"/>
      <c r="AL187" s="174"/>
      <c r="AM187" s="173"/>
      <c r="AN187" s="81">
        <f>ROUND(Q188,0)</f>
        <v>438</v>
      </c>
      <c r="AO187" s="10"/>
    </row>
    <row r="188" spans="1:41" ht="14.1" x14ac:dyDescent="0.3">
      <c r="A188" s="7">
        <v>71</v>
      </c>
      <c r="B188" s="27">
        <f>B164+10</f>
        <v>1596</v>
      </c>
      <c r="C188" s="6" t="s">
        <v>2000</v>
      </c>
      <c r="D188" s="106"/>
      <c r="E188" s="107"/>
      <c r="F188" s="108"/>
      <c r="G188" s="39"/>
      <c r="H188" s="1"/>
      <c r="I188" s="1"/>
      <c r="J188" s="58"/>
      <c r="K188" s="59"/>
      <c r="L188" s="119"/>
      <c r="M188" s="119"/>
      <c r="N188" s="119"/>
      <c r="O188" s="119"/>
      <c r="P188" s="119"/>
      <c r="Q188" s="208">
        <v>438</v>
      </c>
      <c r="R188" s="208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202" t="s">
        <v>1387</v>
      </c>
      <c r="AH188" s="140" t="s">
        <v>1223</v>
      </c>
      <c r="AI188" s="44" t="s">
        <v>1225</v>
      </c>
      <c r="AJ188" s="135">
        <v>0.7</v>
      </c>
      <c r="AK188" s="135"/>
      <c r="AL188" s="135"/>
      <c r="AM188" s="137"/>
      <c r="AN188" s="81">
        <f>ROUND(Q188*AJ188,0)</f>
        <v>307</v>
      </c>
      <c r="AO188" s="10"/>
    </row>
    <row r="189" spans="1:41" ht="14.1" x14ac:dyDescent="0.3">
      <c r="A189" s="7">
        <v>71</v>
      </c>
      <c r="B189" s="9">
        <v>2831</v>
      </c>
      <c r="C189" s="6" t="s">
        <v>1999</v>
      </c>
      <c r="D189" s="106"/>
      <c r="E189" s="107"/>
      <c r="F189" s="108"/>
      <c r="G189" s="39"/>
      <c r="H189" s="1"/>
      <c r="I189" s="1"/>
      <c r="J189" s="38"/>
      <c r="K189" s="59"/>
      <c r="L189" s="119"/>
      <c r="M189" s="119"/>
      <c r="N189" s="119"/>
      <c r="O189" s="119"/>
      <c r="P189" s="119"/>
      <c r="Q189" s="132"/>
      <c r="R189" s="132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203"/>
      <c r="AH189" s="40" t="s">
        <v>1222</v>
      </c>
      <c r="AI189" s="46" t="s">
        <v>1225</v>
      </c>
      <c r="AJ189" s="128">
        <v>0.5</v>
      </c>
      <c r="AK189" s="135"/>
      <c r="AL189" s="135"/>
      <c r="AM189" s="137"/>
      <c r="AN189" s="81">
        <f>ROUND(Q188*AJ189,0)</f>
        <v>219</v>
      </c>
      <c r="AO189" s="10"/>
    </row>
    <row r="190" spans="1:41" ht="14.1" x14ac:dyDescent="0.3">
      <c r="A190" s="7">
        <v>71</v>
      </c>
      <c r="B190" s="9">
        <v>2832</v>
      </c>
      <c r="C190" s="6" t="s">
        <v>1998</v>
      </c>
      <c r="D190" s="106"/>
      <c r="E190" s="107"/>
      <c r="F190" s="108"/>
      <c r="G190" s="39"/>
      <c r="H190" s="1"/>
      <c r="I190" s="1"/>
      <c r="J190" s="38"/>
      <c r="K190" s="59"/>
      <c r="L190" s="119"/>
      <c r="M190" s="119"/>
      <c r="N190" s="119"/>
      <c r="O190" s="119"/>
      <c r="P190" s="119"/>
      <c r="Q190" s="132"/>
      <c r="R190" s="132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40"/>
      <c r="AH190" s="41"/>
      <c r="AI190" s="46"/>
      <c r="AJ190" s="131"/>
      <c r="AK190" s="204" t="s">
        <v>1218</v>
      </c>
      <c r="AL190" s="44">
        <v>5</v>
      </c>
      <c r="AM190" s="161" t="s">
        <v>1385</v>
      </c>
      <c r="AN190" s="81">
        <f>ROUND(Q188,0)-AL190</f>
        <v>433</v>
      </c>
      <c r="AO190" s="10"/>
    </row>
    <row r="191" spans="1:41" ht="14.1" x14ac:dyDescent="0.3">
      <c r="A191" s="7">
        <v>71</v>
      </c>
      <c r="B191" s="9">
        <v>2833</v>
      </c>
      <c r="C191" s="6" t="s">
        <v>1997</v>
      </c>
      <c r="D191" s="106"/>
      <c r="E191" s="107"/>
      <c r="F191" s="108"/>
      <c r="G191" s="39"/>
      <c r="H191" s="1"/>
      <c r="I191" s="1"/>
      <c r="J191" s="38"/>
      <c r="K191" s="59"/>
      <c r="L191" s="119"/>
      <c r="M191" s="119"/>
      <c r="N191" s="119"/>
      <c r="O191" s="119"/>
      <c r="P191" s="119"/>
      <c r="Q191" s="132"/>
      <c r="R191" s="132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202" t="s">
        <v>1387</v>
      </c>
      <c r="AH191" s="140" t="s">
        <v>1223</v>
      </c>
      <c r="AI191" s="44" t="s">
        <v>1225</v>
      </c>
      <c r="AJ191" s="135">
        <v>0.7</v>
      </c>
      <c r="AK191" s="205"/>
      <c r="AL191" s="134"/>
      <c r="AM191" s="138"/>
      <c r="AN191" s="81">
        <f>ROUND(Q188*AJ191,0)-AL190</f>
        <v>302</v>
      </c>
      <c r="AO191" s="10"/>
    </row>
    <row r="192" spans="1:41" ht="14.1" x14ac:dyDescent="0.3">
      <c r="A192" s="7">
        <v>71</v>
      </c>
      <c r="B192" s="9">
        <v>2834</v>
      </c>
      <c r="C192" s="6" t="s">
        <v>1996</v>
      </c>
      <c r="D192" s="106"/>
      <c r="E192" s="107"/>
      <c r="F192" s="108"/>
      <c r="G192" s="39"/>
      <c r="H192" s="1"/>
      <c r="I192" s="1"/>
      <c r="J192" s="38"/>
      <c r="K192" s="59"/>
      <c r="L192" s="119"/>
      <c r="M192" s="119"/>
      <c r="N192" s="119"/>
      <c r="O192" s="119"/>
      <c r="P192" s="119"/>
      <c r="Q192" s="132"/>
      <c r="R192" s="132"/>
      <c r="S192" s="1"/>
      <c r="T192" s="38"/>
      <c r="U192" s="37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39"/>
      <c r="AG192" s="203"/>
      <c r="AH192" s="40" t="s">
        <v>1222</v>
      </c>
      <c r="AI192" s="46" t="s">
        <v>1225</v>
      </c>
      <c r="AJ192" s="128">
        <v>0.5</v>
      </c>
      <c r="AK192" s="206"/>
      <c r="AL192" s="127"/>
      <c r="AM192" s="136"/>
      <c r="AN192" s="81">
        <f>ROUND(Q188*AJ192,0)-AL190</f>
        <v>214</v>
      </c>
      <c r="AO192" s="10"/>
    </row>
    <row r="193" spans="1:41" ht="14.1" x14ac:dyDescent="0.3">
      <c r="A193" s="7">
        <v>71</v>
      </c>
      <c r="B193" s="27">
        <f>B169+10</f>
        <v>1597</v>
      </c>
      <c r="C193" s="6" t="s">
        <v>1995</v>
      </c>
      <c r="D193" s="106"/>
      <c r="E193" s="107"/>
      <c r="F193" s="108"/>
      <c r="G193" s="39"/>
      <c r="H193" s="1"/>
      <c r="I193" s="1"/>
      <c r="J193" s="58"/>
      <c r="K193" s="59"/>
      <c r="L193" s="119"/>
      <c r="M193" s="119"/>
      <c r="N193" s="119"/>
      <c r="O193" s="119"/>
      <c r="P193" s="119"/>
      <c r="Q193" s="133"/>
      <c r="R193" s="133"/>
      <c r="S193" s="1"/>
      <c r="T193" s="38"/>
      <c r="U193" s="61" t="s">
        <v>1393</v>
      </c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71"/>
      <c r="AG193" s="140"/>
      <c r="AH193" s="55"/>
      <c r="AI193" s="44"/>
      <c r="AJ193" s="135"/>
      <c r="AK193" s="135"/>
      <c r="AL193" s="135"/>
      <c r="AM193" s="137"/>
      <c r="AN193" s="81">
        <f>ROUND(Q188*AD194,0)</f>
        <v>423</v>
      </c>
      <c r="AO193" s="10"/>
    </row>
    <row r="194" spans="1:41" ht="14.1" x14ac:dyDescent="0.3">
      <c r="A194" s="7">
        <v>71</v>
      </c>
      <c r="B194" s="27">
        <f>B170+10</f>
        <v>1598</v>
      </c>
      <c r="C194" s="6" t="s">
        <v>1994</v>
      </c>
      <c r="D194" s="106"/>
      <c r="E194" s="107"/>
      <c r="F194" s="108"/>
      <c r="G194" s="39"/>
      <c r="H194" s="1"/>
      <c r="I194" s="1"/>
      <c r="J194" s="58"/>
      <c r="K194" s="59"/>
      <c r="L194" s="119"/>
      <c r="M194" s="119"/>
      <c r="N194" s="119"/>
      <c r="O194" s="119"/>
      <c r="P194" s="119"/>
      <c r="Q194" s="133"/>
      <c r="R194" s="133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1225</v>
      </c>
      <c r="AD194" s="207">
        <v>0.96499999999999997</v>
      </c>
      <c r="AE194" s="207"/>
      <c r="AF194" s="71"/>
      <c r="AG194" s="202" t="s">
        <v>1387</v>
      </c>
      <c r="AH194" s="140" t="s">
        <v>1223</v>
      </c>
      <c r="AI194" s="44" t="s">
        <v>1225</v>
      </c>
      <c r="AJ194" s="135">
        <v>0.7</v>
      </c>
      <c r="AK194" s="135"/>
      <c r="AL194" s="135"/>
      <c r="AM194" s="137"/>
      <c r="AN194" s="81">
        <f>ROUND(ROUND(Q188*AD194,0)*AJ194,0)</f>
        <v>296</v>
      </c>
      <c r="AO194" s="10"/>
    </row>
    <row r="195" spans="1:41" ht="14.1" x14ac:dyDescent="0.3">
      <c r="A195" s="7">
        <v>71</v>
      </c>
      <c r="B195" s="9">
        <v>2835</v>
      </c>
      <c r="C195" s="6" t="s">
        <v>1993</v>
      </c>
      <c r="D195" s="106"/>
      <c r="E195" s="107"/>
      <c r="F195" s="108"/>
      <c r="G195" s="39"/>
      <c r="H195" s="1"/>
      <c r="I195" s="1"/>
      <c r="J195" s="38"/>
      <c r="K195" s="59"/>
      <c r="L195" s="119"/>
      <c r="M195" s="119"/>
      <c r="N195" s="119"/>
      <c r="O195" s="119"/>
      <c r="P195" s="119"/>
      <c r="Q195" s="132"/>
      <c r="R195" s="132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203"/>
      <c r="AH195" s="40" t="s">
        <v>1222</v>
      </c>
      <c r="AI195" s="46" t="s">
        <v>1225</v>
      </c>
      <c r="AJ195" s="128">
        <v>0.5</v>
      </c>
      <c r="AK195" s="135"/>
      <c r="AL195" s="135"/>
      <c r="AM195" s="137"/>
      <c r="AN195" s="81">
        <f>ROUND(ROUND(Q188*AD194,0)*AJ195,0)</f>
        <v>212</v>
      </c>
      <c r="AO195" s="10"/>
    </row>
    <row r="196" spans="1:41" ht="14.1" x14ac:dyDescent="0.3">
      <c r="A196" s="7">
        <v>71</v>
      </c>
      <c r="B196" s="9">
        <v>2836</v>
      </c>
      <c r="C196" s="6" t="s">
        <v>1992</v>
      </c>
      <c r="D196" s="106"/>
      <c r="E196" s="107"/>
      <c r="F196" s="108"/>
      <c r="G196" s="39"/>
      <c r="H196" s="1"/>
      <c r="I196" s="1"/>
      <c r="J196" s="38"/>
      <c r="K196" s="59"/>
      <c r="L196" s="119"/>
      <c r="M196" s="119"/>
      <c r="N196" s="119"/>
      <c r="O196" s="119"/>
      <c r="P196" s="119"/>
      <c r="Q196" s="132"/>
      <c r="R196" s="132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40"/>
      <c r="AH196" s="41"/>
      <c r="AI196" s="46"/>
      <c r="AJ196" s="131"/>
      <c r="AK196" s="204" t="s">
        <v>1218</v>
      </c>
      <c r="AL196" s="44">
        <v>5</v>
      </c>
      <c r="AM196" s="161" t="s">
        <v>1385</v>
      </c>
      <c r="AN196" s="81">
        <f>ROUND(Q188*AD194,0)-AL196</f>
        <v>418</v>
      </c>
      <c r="AO196" s="10"/>
    </row>
    <row r="197" spans="1:41" ht="14.1" x14ac:dyDescent="0.3">
      <c r="A197" s="7">
        <v>71</v>
      </c>
      <c r="B197" s="9">
        <v>2837</v>
      </c>
      <c r="C197" s="6" t="s">
        <v>1991</v>
      </c>
      <c r="D197" s="106"/>
      <c r="E197" s="107"/>
      <c r="F197" s="108"/>
      <c r="G197" s="39"/>
      <c r="H197" s="1"/>
      <c r="I197" s="1"/>
      <c r="J197" s="38"/>
      <c r="K197" s="59"/>
      <c r="L197" s="119"/>
      <c r="M197" s="119"/>
      <c r="N197" s="119"/>
      <c r="O197" s="119"/>
      <c r="P197" s="119"/>
      <c r="Q197" s="132"/>
      <c r="R197" s="132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202" t="s">
        <v>1387</v>
      </c>
      <c r="AH197" s="140" t="s">
        <v>1223</v>
      </c>
      <c r="AI197" s="44" t="s">
        <v>1225</v>
      </c>
      <c r="AJ197" s="135">
        <v>0.7</v>
      </c>
      <c r="AK197" s="205"/>
      <c r="AL197" s="134"/>
      <c r="AM197" s="138"/>
      <c r="AN197" s="81">
        <f>ROUND(ROUND(Q188*AD194,0)*AJ197,0)-AL196</f>
        <v>291</v>
      </c>
      <c r="AO197" s="10"/>
    </row>
    <row r="198" spans="1:41" ht="14.1" x14ac:dyDescent="0.3">
      <c r="A198" s="7">
        <v>71</v>
      </c>
      <c r="B198" s="9">
        <v>2838</v>
      </c>
      <c r="C198" s="6" t="s">
        <v>1990</v>
      </c>
      <c r="D198" s="124"/>
      <c r="E198" s="125"/>
      <c r="F198" s="126"/>
      <c r="G198" s="37"/>
      <c r="H198" s="4"/>
      <c r="I198" s="4"/>
      <c r="J198" s="17"/>
      <c r="K198" s="67"/>
      <c r="L198" s="65"/>
      <c r="M198" s="65"/>
      <c r="N198" s="65"/>
      <c r="O198" s="65"/>
      <c r="P198" s="65"/>
      <c r="Q198" s="23"/>
      <c r="R198" s="23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203"/>
      <c r="AH198" s="40" t="s">
        <v>1222</v>
      </c>
      <c r="AI198" s="46" t="s">
        <v>1225</v>
      </c>
      <c r="AJ198" s="128">
        <v>0.5</v>
      </c>
      <c r="AK198" s="206"/>
      <c r="AL198" s="127"/>
      <c r="AM198" s="136"/>
      <c r="AN198" s="90">
        <f>ROUND(ROUND(Q188*AD194,0)*AJ198,0)-AL196</f>
        <v>207</v>
      </c>
      <c r="AO198" s="12"/>
    </row>
  </sheetData>
  <mergeCells count="137">
    <mergeCell ref="AD194:AE194"/>
    <mergeCell ref="AG194:AG195"/>
    <mergeCell ref="AK196:AK198"/>
    <mergeCell ref="AG197:AG198"/>
    <mergeCell ref="AK184:AK186"/>
    <mergeCell ref="AG185:AG186"/>
    <mergeCell ref="Q188:R188"/>
    <mergeCell ref="AG188:AG189"/>
    <mergeCell ref="AK190:AK192"/>
    <mergeCell ref="AG191:AG192"/>
    <mergeCell ref="G175:J181"/>
    <mergeCell ref="Q176:R176"/>
    <mergeCell ref="AG176:AG177"/>
    <mergeCell ref="AK178:AK180"/>
    <mergeCell ref="AG179:AG180"/>
    <mergeCell ref="AD182:AE182"/>
    <mergeCell ref="Q164:R164"/>
    <mergeCell ref="AG164:AG165"/>
    <mergeCell ref="AG182:AG183"/>
    <mergeCell ref="AK166:AK168"/>
    <mergeCell ref="AG167:AG168"/>
    <mergeCell ref="AD170:AE170"/>
    <mergeCell ref="AG170:AG171"/>
    <mergeCell ref="AK172:AK174"/>
    <mergeCell ref="AG173:AG174"/>
    <mergeCell ref="G151:J157"/>
    <mergeCell ref="Q152:R152"/>
    <mergeCell ref="AG152:AG153"/>
    <mergeCell ref="AK154:AK156"/>
    <mergeCell ref="AG155:AG156"/>
    <mergeCell ref="AD158:AE158"/>
    <mergeCell ref="AG158:AG159"/>
    <mergeCell ref="AK160:AK162"/>
    <mergeCell ref="AG161:AG162"/>
    <mergeCell ref="AK136:AK138"/>
    <mergeCell ref="AG137:AG138"/>
    <mergeCell ref="Q140:R140"/>
    <mergeCell ref="AG140:AG141"/>
    <mergeCell ref="AK142:AK144"/>
    <mergeCell ref="AG143:AG144"/>
    <mergeCell ref="AD146:AE146"/>
    <mergeCell ref="AG146:AG147"/>
    <mergeCell ref="AK148:AK150"/>
    <mergeCell ref="AG149:AG150"/>
    <mergeCell ref="AK124:AK126"/>
    <mergeCell ref="AG125:AG126"/>
    <mergeCell ref="G127:J133"/>
    <mergeCell ref="Q128:R128"/>
    <mergeCell ref="AG128:AG129"/>
    <mergeCell ref="AK130:AK132"/>
    <mergeCell ref="AG131:AG132"/>
    <mergeCell ref="AD134:AE134"/>
    <mergeCell ref="AG134:AG135"/>
    <mergeCell ref="AD110:AE110"/>
    <mergeCell ref="AG110:AG111"/>
    <mergeCell ref="AK112:AK114"/>
    <mergeCell ref="AG113:AG114"/>
    <mergeCell ref="Q116:R116"/>
    <mergeCell ref="AG116:AG117"/>
    <mergeCell ref="AK118:AK120"/>
    <mergeCell ref="AG119:AG120"/>
    <mergeCell ref="AD122:AE122"/>
    <mergeCell ref="AG122:AG123"/>
    <mergeCell ref="Q92:R92"/>
    <mergeCell ref="AG92:AG93"/>
    <mergeCell ref="AK94:AK96"/>
    <mergeCell ref="AG95:AG96"/>
    <mergeCell ref="AD98:AE98"/>
    <mergeCell ref="AG98:AG99"/>
    <mergeCell ref="AK100:AK102"/>
    <mergeCell ref="AG101:AG102"/>
    <mergeCell ref="G103:J109"/>
    <mergeCell ref="Q104:R104"/>
    <mergeCell ref="AG104:AG105"/>
    <mergeCell ref="AK106:AK108"/>
    <mergeCell ref="AG107:AG108"/>
    <mergeCell ref="G79:J85"/>
    <mergeCell ref="Q80:R80"/>
    <mergeCell ref="AG80:AG81"/>
    <mergeCell ref="AK82:AK84"/>
    <mergeCell ref="AG83:AG84"/>
    <mergeCell ref="AD86:AE86"/>
    <mergeCell ref="AG86:AG87"/>
    <mergeCell ref="AK88:AK90"/>
    <mergeCell ref="AG89:AG90"/>
    <mergeCell ref="AK64:AK66"/>
    <mergeCell ref="AG65:AG66"/>
    <mergeCell ref="Q68:R68"/>
    <mergeCell ref="AG68:AG69"/>
    <mergeCell ref="AK70:AK72"/>
    <mergeCell ref="AG71:AG72"/>
    <mergeCell ref="AD74:AE74"/>
    <mergeCell ref="AG74:AG75"/>
    <mergeCell ref="AK76:AK78"/>
    <mergeCell ref="AG77:AG78"/>
    <mergeCell ref="AK52:AK54"/>
    <mergeCell ref="AG53:AG54"/>
    <mergeCell ref="G55:J61"/>
    <mergeCell ref="Q56:R56"/>
    <mergeCell ref="AG56:AG57"/>
    <mergeCell ref="AK58:AK60"/>
    <mergeCell ref="AG59:AG60"/>
    <mergeCell ref="AD62:AE62"/>
    <mergeCell ref="AG62:AG63"/>
    <mergeCell ref="AD38:AE38"/>
    <mergeCell ref="AG38:AG39"/>
    <mergeCell ref="AK40:AK42"/>
    <mergeCell ref="AG41:AG42"/>
    <mergeCell ref="Q44:R44"/>
    <mergeCell ref="AG44:AG45"/>
    <mergeCell ref="AK46:AK48"/>
    <mergeCell ref="AG47:AG48"/>
    <mergeCell ref="AD50:AE50"/>
    <mergeCell ref="AG50:AG51"/>
    <mergeCell ref="Q20:R20"/>
    <mergeCell ref="AG20:AG21"/>
    <mergeCell ref="AK22:AK24"/>
    <mergeCell ref="AG23:AG24"/>
    <mergeCell ref="AD26:AE26"/>
    <mergeCell ref="AG26:AG27"/>
    <mergeCell ref="AK28:AK30"/>
    <mergeCell ref="AG29:AG30"/>
    <mergeCell ref="G31:J37"/>
    <mergeCell ref="Q32:R32"/>
    <mergeCell ref="AG32:AG33"/>
    <mergeCell ref="AK34:AK36"/>
    <mergeCell ref="AG35:AG36"/>
    <mergeCell ref="D7:F13"/>
    <mergeCell ref="G7:J13"/>
    <mergeCell ref="Q8:R8"/>
    <mergeCell ref="AG8:AG9"/>
    <mergeCell ref="AK10:AK12"/>
    <mergeCell ref="AG11:AG12"/>
    <mergeCell ref="AD14:AE14"/>
    <mergeCell ref="AG14:AG15"/>
    <mergeCell ref="AK16:AK18"/>
    <mergeCell ref="AG17:AG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4" orientation="portrait" r:id="rId1"/>
  <headerFooter>
    <oddHeader>&amp;R&amp;9福祉型障害児入所施設</oddHeader>
    <oddFooter>&amp;C&amp;14&amp;P</oddFooter>
  </headerFooter>
  <rowBreaks count="1" manualBreakCount="1">
    <brk id="126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autoPageBreaks="0"/>
  </sheetPr>
  <dimension ref="A1:AP306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27.62890625" style="22" customWidth="1"/>
    <col min="4" max="7" width="2.3671875" style="36" customWidth="1"/>
    <col min="8" max="16" width="2.3671875" style="22" customWidth="1"/>
    <col min="17" max="18" width="2.89453125" style="22" customWidth="1"/>
    <col min="19" max="22" width="2.3671875" style="36" customWidth="1"/>
    <col min="23" max="30" width="2.3671875" style="52" customWidth="1"/>
    <col min="31" max="31" width="2.89453125" style="52" customWidth="1"/>
    <col min="32" max="32" width="2.3671875" style="52" customWidth="1"/>
    <col min="33" max="33" width="14.62890625" style="52" customWidth="1"/>
    <col min="34" max="34" width="25.3671875" style="52" bestFit="1" customWidth="1"/>
    <col min="35" max="35" width="3" style="52" bestFit="1" customWidth="1"/>
    <col min="36" max="36" width="4.1015625" style="36" bestFit="1" customWidth="1"/>
    <col min="37" max="37" width="8.62890625" style="36" customWidth="1"/>
    <col min="38" max="38" width="2.1015625" style="36" bestFit="1" customWidth="1"/>
    <col min="39" max="39" width="4.89453125" style="36" bestFit="1" customWidth="1"/>
    <col min="40" max="41" width="8.62890625" style="36" customWidth="1"/>
    <col min="42" max="42" width="2.89453125" style="36" customWidth="1"/>
    <col min="43" max="16384" width="9" style="36"/>
  </cols>
  <sheetData>
    <row r="1" spans="1:42" ht="16.5" x14ac:dyDescent="0.3">
      <c r="A1" s="35"/>
    </row>
    <row r="2" spans="1:42" ht="16.5" x14ac:dyDescent="0.3">
      <c r="A2" s="35"/>
    </row>
    <row r="3" spans="1:42" ht="16.5" x14ac:dyDescent="0.3">
      <c r="A3" s="35"/>
    </row>
    <row r="4" spans="1:42" ht="16.5" x14ac:dyDescent="0.3">
      <c r="A4" s="35"/>
      <c r="B4" s="146"/>
    </row>
    <row r="5" spans="1:42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4"/>
      <c r="AK5" s="54"/>
      <c r="AL5" s="54"/>
      <c r="AM5" s="54"/>
      <c r="AN5" s="20" t="s">
        <v>850</v>
      </c>
      <c r="AO5" s="20" t="s">
        <v>849</v>
      </c>
      <c r="AP5" s="119"/>
    </row>
    <row r="6" spans="1:42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5"/>
      <c r="AK6" s="65"/>
      <c r="AL6" s="65"/>
      <c r="AM6" s="65"/>
      <c r="AN6" s="16" t="s">
        <v>1</v>
      </c>
      <c r="AO6" s="16" t="s">
        <v>0</v>
      </c>
      <c r="AP6" s="119"/>
    </row>
    <row r="7" spans="1:42" ht="14.1" x14ac:dyDescent="0.3">
      <c r="A7" s="7">
        <v>71</v>
      </c>
      <c r="B7" s="27">
        <v>1601</v>
      </c>
      <c r="C7" s="6" t="s">
        <v>2481</v>
      </c>
      <c r="D7" s="195" t="s">
        <v>1283</v>
      </c>
      <c r="E7" s="196"/>
      <c r="F7" s="197"/>
      <c r="G7" s="42" t="s">
        <v>1264</v>
      </c>
      <c r="H7" s="30"/>
      <c r="I7" s="30"/>
      <c r="J7" s="43"/>
      <c r="K7" s="30" t="s">
        <v>1247</v>
      </c>
      <c r="L7" s="30"/>
      <c r="M7" s="30"/>
      <c r="N7" s="30"/>
      <c r="O7" s="30"/>
      <c r="P7" s="30"/>
      <c r="Q7" s="30"/>
      <c r="R7" s="30"/>
      <c r="S7" s="30"/>
      <c r="T7" s="43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172"/>
      <c r="AH7" s="45"/>
      <c r="AI7" s="54"/>
      <c r="AJ7" s="54"/>
      <c r="AK7" s="54"/>
      <c r="AL7" s="54"/>
      <c r="AM7" s="68"/>
      <c r="AN7" s="81">
        <f>ROUND(Q8,0)</f>
        <v>1054</v>
      </c>
      <c r="AO7" s="10" t="s">
        <v>1251</v>
      </c>
    </row>
    <row r="8" spans="1:42" ht="14.1" x14ac:dyDescent="0.3">
      <c r="A8" s="7">
        <v>71</v>
      </c>
      <c r="B8" s="27">
        <v>1602</v>
      </c>
      <c r="C8" s="6" t="s">
        <v>2480</v>
      </c>
      <c r="D8" s="198"/>
      <c r="E8" s="199"/>
      <c r="F8" s="200"/>
      <c r="G8" s="39"/>
      <c r="H8" s="1"/>
      <c r="I8" s="1"/>
      <c r="J8" s="38"/>
      <c r="K8" s="39" t="s">
        <v>1246</v>
      </c>
      <c r="L8" s="1"/>
      <c r="M8" s="1"/>
      <c r="N8" s="1"/>
      <c r="O8" s="1"/>
      <c r="P8" s="1"/>
      <c r="Q8" s="201">
        <v>1054</v>
      </c>
      <c r="R8" s="201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202" t="s">
        <v>1387</v>
      </c>
      <c r="AH8" s="140" t="s">
        <v>1220</v>
      </c>
      <c r="AI8" s="44" t="s">
        <v>1217</v>
      </c>
      <c r="AJ8" s="135">
        <v>0.7</v>
      </c>
      <c r="AK8" s="135"/>
      <c r="AL8" s="135"/>
      <c r="AM8" s="137"/>
      <c r="AN8" s="81">
        <f>ROUND(Q8*AJ8,0)</f>
        <v>738</v>
      </c>
      <c r="AO8" s="10"/>
    </row>
    <row r="9" spans="1:42" ht="14.1" x14ac:dyDescent="0.3">
      <c r="A9" s="7">
        <v>71</v>
      </c>
      <c r="B9" s="27">
        <v>2841</v>
      </c>
      <c r="C9" s="6" t="s">
        <v>2479</v>
      </c>
      <c r="D9" s="198"/>
      <c r="E9" s="199"/>
      <c r="F9" s="200"/>
      <c r="G9" s="39"/>
      <c r="H9" s="1"/>
      <c r="I9" s="1"/>
      <c r="J9" s="38"/>
      <c r="K9" s="39"/>
      <c r="L9" s="1"/>
      <c r="M9" s="1"/>
      <c r="N9" s="1"/>
      <c r="O9" s="1"/>
      <c r="P9" s="1"/>
      <c r="Q9" s="171"/>
      <c r="R9" s="171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203"/>
      <c r="AH9" s="40" t="s">
        <v>1219</v>
      </c>
      <c r="AI9" s="46" t="s">
        <v>1217</v>
      </c>
      <c r="AJ9" s="128">
        <v>0.5</v>
      </c>
      <c r="AK9" s="135"/>
      <c r="AL9" s="135"/>
      <c r="AM9" s="137"/>
      <c r="AN9" s="81">
        <f>ROUND(Q8*AJ9,0)</f>
        <v>527</v>
      </c>
      <c r="AO9" s="10"/>
    </row>
    <row r="10" spans="1:42" ht="14.1" x14ac:dyDescent="0.3">
      <c r="A10" s="7">
        <v>71</v>
      </c>
      <c r="B10" s="27">
        <v>2842</v>
      </c>
      <c r="C10" s="6" t="s">
        <v>2478</v>
      </c>
      <c r="D10" s="198"/>
      <c r="E10" s="199"/>
      <c r="F10" s="200"/>
      <c r="G10" s="39"/>
      <c r="H10" s="1"/>
      <c r="I10" s="1"/>
      <c r="J10" s="38"/>
      <c r="K10" s="39"/>
      <c r="L10" s="1"/>
      <c r="M10" s="1"/>
      <c r="N10" s="1"/>
      <c r="O10" s="1"/>
      <c r="P10" s="1"/>
      <c r="Q10" s="171"/>
      <c r="R10" s="171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40"/>
      <c r="AH10" s="41"/>
      <c r="AI10" s="44"/>
      <c r="AJ10" s="135"/>
      <c r="AK10" s="204" t="s">
        <v>1218</v>
      </c>
      <c r="AL10" s="44">
        <v>5</v>
      </c>
      <c r="AM10" s="161" t="s">
        <v>1385</v>
      </c>
      <c r="AN10" s="81">
        <f>ROUND(Q8,0)-AL10</f>
        <v>1049</v>
      </c>
      <c r="AO10" s="10"/>
    </row>
    <row r="11" spans="1:42" ht="14.1" x14ac:dyDescent="0.3">
      <c r="A11" s="7">
        <v>71</v>
      </c>
      <c r="B11" s="27">
        <v>2843</v>
      </c>
      <c r="C11" s="6" t="s">
        <v>2477</v>
      </c>
      <c r="D11" s="198"/>
      <c r="E11" s="199"/>
      <c r="F11" s="200"/>
      <c r="G11" s="39"/>
      <c r="H11" s="1"/>
      <c r="I11" s="1"/>
      <c r="J11" s="38"/>
      <c r="K11" s="39"/>
      <c r="L11" s="1"/>
      <c r="M11" s="1"/>
      <c r="N11" s="1"/>
      <c r="O11" s="1"/>
      <c r="P11" s="1"/>
      <c r="Q11" s="171"/>
      <c r="R11" s="171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202" t="s">
        <v>1387</v>
      </c>
      <c r="AH11" s="140" t="s">
        <v>1220</v>
      </c>
      <c r="AI11" s="44" t="s">
        <v>1217</v>
      </c>
      <c r="AJ11" s="135">
        <v>0.7</v>
      </c>
      <c r="AK11" s="205"/>
      <c r="AL11" s="134"/>
      <c r="AM11" s="138"/>
      <c r="AN11" s="81">
        <f>ROUND(Q8*AJ11,0)-AL10</f>
        <v>733</v>
      </c>
      <c r="AO11" s="10"/>
    </row>
    <row r="12" spans="1:42" ht="14.1" x14ac:dyDescent="0.3">
      <c r="A12" s="7">
        <v>71</v>
      </c>
      <c r="B12" s="27">
        <v>2844</v>
      </c>
      <c r="C12" s="6" t="s">
        <v>2476</v>
      </c>
      <c r="D12" s="198"/>
      <c r="E12" s="199"/>
      <c r="F12" s="200"/>
      <c r="G12" s="39"/>
      <c r="H12" s="1"/>
      <c r="I12" s="1"/>
      <c r="J12" s="38"/>
      <c r="K12" s="39"/>
      <c r="L12" s="1"/>
      <c r="M12" s="1"/>
      <c r="N12" s="1"/>
      <c r="O12" s="1"/>
      <c r="P12" s="1"/>
      <c r="Q12" s="171"/>
      <c r="R12" s="171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203"/>
      <c r="AH12" s="40" t="s">
        <v>1219</v>
      </c>
      <c r="AI12" s="46" t="s">
        <v>1217</v>
      </c>
      <c r="AJ12" s="128">
        <v>0.5</v>
      </c>
      <c r="AK12" s="206"/>
      <c r="AL12" s="127"/>
      <c r="AM12" s="136"/>
      <c r="AN12" s="81">
        <f>ROUND(Q8*AJ12,0)-AL10</f>
        <v>522</v>
      </c>
      <c r="AO12" s="10"/>
    </row>
    <row r="13" spans="1:42" ht="14.1" x14ac:dyDescent="0.3">
      <c r="A13" s="7">
        <v>71</v>
      </c>
      <c r="B13" s="27">
        <v>1603</v>
      </c>
      <c r="C13" s="6" t="s">
        <v>2475</v>
      </c>
      <c r="D13" s="198"/>
      <c r="E13" s="199"/>
      <c r="F13" s="200"/>
      <c r="G13" s="39"/>
      <c r="H13" s="1"/>
      <c r="I13" s="1"/>
      <c r="J13" s="38"/>
      <c r="K13" s="39"/>
      <c r="L13" s="1"/>
      <c r="M13" s="1"/>
      <c r="N13" s="1"/>
      <c r="O13" s="1"/>
      <c r="P13" s="1"/>
      <c r="Q13" s="179"/>
      <c r="R13" s="179"/>
      <c r="S13" s="119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40"/>
      <c r="AH13" s="55"/>
      <c r="AI13" s="44"/>
      <c r="AJ13" s="135"/>
      <c r="AK13" s="135"/>
      <c r="AL13" s="135"/>
      <c r="AM13" s="137"/>
      <c r="AN13" s="81">
        <f>ROUND(Q8*AD14,0)</f>
        <v>1017</v>
      </c>
      <c r="AO13" s="10"/>
    </row>
    <row r="14" spans="1:42" ht="14.1" x14ac:dyDescent="0.3">
      <c r="A14" s="7">
        <v>71</v>
      </c>
      <c r="B14" s="27">
        <v>1604</v>
      </c>
      <c r="C14" s="6" t="s">
        <v>2474</v>
      </c>
      <c r="D14" s="106"/>
      <c r="E14" s="107"/>
      <c r="F14" s="108"/>
      <c r="G14" s="39"/>
      <c r="H14" s="1"/>
      <c r="I14" s="1"/>
      <c r="J14" s="38"/>
      <c r="K14" s="59"/>
      <c r="L14" s="119"/>
      <c r="M14" s="119"/>
      <c r="N14" s="119"/>
      <c r="O14" s="119"/>
      <c r="P14" s="1"/>
      <c r="Q14" s="179"/>
      <c r="R14" s="179"/>
      <c r="S14" s="119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202" t="s">
        <v>1387</v>
      </c>
      <c r="AH14" s="140" t="s">
        <v>1220</v>
      </c>
      <c r="AI14" s="44" t="s">
        <v>1217</v>
      </c>
      <c r="AJ14" s="135">
        <v>0.7</v>
      </c>
      <c r="AK14" s="135"/>
      <c r="AL14" s="135"/>
      <c r="AM14" s="137"/>
      <c r="AN14" s="81">
        <f>ROUND(ROUND(Q8*AD14,0)*AJ14,0)</f>
        <v>712</v>
      </c>
      <c r="AO14" s="10"/>
    </row>
    <row r="15" spans="1:42" ht="14.1" x14ac:dyDescent="0.3">
      <c r="A15" s="7">
        <v>71</v>
      </c>
      <c r="B15" s="27">
        <v>2845</v>
      </c>
      <c r="C15" s="6" t="s">
        <v>2473</v>
      </c>
      <c r="D15" s="106"/>
      <c r="E15" s="107"/>
      <c r="F15" s="108"/>
      <c r="G15" s="39"/>
      <c r="H15" s="1"/>
      <c r="I15" s="1"/>
      <c r="J15" s="38"/>
      <c r="K15" s="39"/>
      <c r="L15" s="1"/>
      <c r="M15" s="1"/>
      <c r="N15" s="1"/>
      <c r="O15" s="1"/>
      <c r="P15" s="1"/>
      <c r="Q15" s="171"/>
      <c r="R15" s="171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203"/>
      <c r="AH15" s="40" t="s">
        <v>1219</v>
      </c>
      <c r="AI15" s="46" t="s">
        <v>1217</v>
      </c>
      <c r="AJ15" s="128">
        <v>0.5</v>
      </c>
      <c r="AK15" s="135"/>
      <c r="AL15" s="135"/>
      <c r="AM15" s="137"/>
      <c r="AN15" s="81">
        <f>ROUND(ROUND(Q8*AD14,0)*AJ15,0)</f>
        <v>509</v>
      </c>
      <c r="AO15" s="10"/>
    </row>
    <row r="16" spans="1:42" ht="14.1" x14ac:dyDescent="0.3">
      <c r="A16" s="7">
        <v>71</v>
      </c>
      <c r="B16" s="27">
        <v>2846</v>
      </c>
      <c r="C16" s="6" t="s">
        <v>2472</v>
      </c>
      <c r="D16" s="106"/>
      <c r="E16" s="107"/>
      <c r="F16" s="108"/>
      <c r="G16" s="39"/>
      <c r="H16" s="1"/>
      <c r="I16" s="1"/>
      <c r="J16" s="38"/>
      <c r="K16" s="39"/>
      <c r="L16" s="1"/>
      <c r="M16" s="1"/>
      <c r="N16" s="1"/>
      <c r="O16" s="1"/>
      <c r="P16" s="1"/>
      <c r="Q16" s="171"/>
      <c r="R16" s="171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40"/>
      <c r="AH16" s="41"/>
      <c r="AI16" s="44"/>
      <c r="AJ16" s="135"/>
      <c r="AK16" s="204" t="s">
        <v>1218</v>
      </c>
      <c r="AL16" s="44">
        <v>5</v>
      </c>
      <c r="AM16" s="161" t="s">
        <v>1385</v>
      </c>
      <c r="AN16" s="81">
        <f>ROUND(Q8*AD14,0)-AL16</f>
        <v>1012</v>
      </c>
      <c r="AO16" s="10"/>
    </row>
    <row r="17" spans="1:41" ht="14.1" x14ac:dyDescent="0.3">
      <c r="A17" s="7">
        <v>71</v>
      </c>
      <c r="B17" s="27">
        <v>2847</v>
      </c>
      <c r="C17" s="6" t="s">
        <v>2471</v>
      </c>
      <c r="D17" s="106"/>
      <c r="E17" s="107"/>
      <c r="F17" s="108"/>
      <c r="G17" s="39"/>
      <c r="H17" s="1"/>
      <c r="I17" s="1"/>
      <c r="J17" s="38"/>
      <c r="K17" s="39"/>
      <c r="L17" s="1"/>
      <c r="M17" s="1"/>
      <c r="N17" s="1"/>
      <c r="O17" s="1"/>
      <c r="P17" s="1"/>
      <c r="Q17" s="171"/>
      <c r="R17" s="171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202" t="s">
        <v>1387</v>
      </c>
      <c r="AH17" s="140" t="s">
        <v>1220</v>
      </c>
      <c r="AI17" s="44" t="s">
        <v>1217</v>
      </c>
      <c r="AJ17" s="135">
        <v>0.7</v>
      </c>
      <c r="AK17" s="205"/>
      <c r="AL17" s="134"/>
      <c r="AM17" s="138"/>
      <c r="AN17" s="81">
        <f>ROUND(ROUND(Q8*AD14,0)*AJ17,0)-AL16</f>
        <v>707</v>
      </c>
      <c r="AO17" s="10"/>
    </row>
    <row r="18" spans="1:41" ht="14.1" x14ac:dyDescent="0.3">
      <c r="A18" s="7">
        <v>71</v>
      </c>
      <c r="B18" s="27">
        <v>2848</v>
      </c>
      <c r="C18" s="6" t="s">
        <v>2470</v>
      </c>
      <c r="D18" s="106"/>
      <c r="E18" s="107"/>
      <c r="F18" s="108"/>
      <c r="G18" s="39"/>
      <c r="H18" s="1"/>
      <c r="I18" s="1"/>
      <c r="J18" s="38"/>
      <c r="K18" s="39"/>
      <c r="L18" s="1"/>
      <c r="M18" s="1"/>
      <c r="N18" s="1"/>
      <c r="O18" s="1"/>
      <c r="P18" s="1"/>
      <c r="Q18" s="171"/>
      <c r="R18" s="171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203"/>
      <c r="AH18" s="40" t="s">
        <v>1219</v>
      </c>
      <c r="AI18" s="46" t="s">
        <v>1217</v>
      </c>
      <c r="AJ18" s="128">
        <v>0.5</v>
      </c>
      <c r="AK18" s="206"/>
      <c r="AL18" s="127"/>
      <c r="AM18" s="136"/>
      <c r="AN18" s="81">
        <f>ROUND(ROUND(Q8*AD14,0)*AJ18,0)-AL16</f>
        <v>504</v>
      </c>
      <c r="AO18" s="10"/>
    </row>
    <row r="19" spans="1:41" ht="14.1" x14ac:dyDescent="0.3">
      <c r="A19" s="7">
        <v>71</v>
      </c>
      <c r="B19" s="27">
        <v>1605</v>
      </c>
      <c r="C19" s="6" t="s">
        <v>2469</v>
      </c>
      <c r="D19" s="106"/>
      <c r="E19" s="107"/>
      <c r="F19" s="108"/>
      <c r="G19" s="39"/>
      <c r="H19" s="1"/>
      <c r="I19" s="1"/>
      <c r="J19" s="58"/>
      <c r="K19" s="42" t="s">
        <v>1262</v>
      </c>
      <c r="L19" s="54"/>
      <c r="M19" s="54"/>
      <c r="N19" s="54"/>
      <c r="O19" s="54"/>
      <c r="P19" s="54"/>
      <c r="Q19" s="178"/>
      <c r="R19" s="178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72"/>
      <c r="AH19" s="45"/>
      <c r="AI19" s="54"/>
      <c r="AJ19" s="174"/>
      <c r="AK19" s="174"/>
      <c r="AL19" s="174"/>
      <c r="AM19" s="173"/>
      <c r="AN19" s="81">
        <f>ROUND(Q20,0)</f>
        <v>831</v>
      </c>
      <c r="AO19" s="10"/>
    </row>
    <row r="20" spans="1:41" ht="14.1" x14ac:dyDescent="0.3">
      <c r="A20" s="7">
        <v>71</v>
      </c>
      <c r="B20" s="27">
        <v>1606</v>
      </c>
      <c r="C20" s="6" t="s">
        <v>2468</v>
      </c>
      <c r="D20" s="106"/>
      <c r="E20" s="107"/>
      <c r="F20" s="108"/>
      <c r="G20" s="39"/>
      <c r="H20" s="1"/>
      <c r="I20" s="1"/>
      <c r="J20" s="58"/>
      <c r="K20" s="59"/>
      <c r="L20" s="119"/>
      <c r="M20" s="119"/>
      <c r="N20" s="119"/>
      <c r="O20" s="119"/>
      <c r="P20" s="119"/>
      <c r="Q20" s="201">
        <v>831</v>
      </c>
      <c r="R20" s="201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202" t="s">
        <v>1387</v>
      </c>
      <c r="AH20" s="140" t="s">
        <v>1220</v>
      </c>
      <c r="AI20" s="44" t="s">
        <v>1217</v>
      </c>
      <c r="AJ20" s="135">
        <v>0.7</v>
      </c>
      <c r="AK20" s="135"/>
      <c r="AL20" s="135"/>
      <c r="AM20" s="137"/>
      <c r="AN20" s="81">
        <f>ROUND(Q20*AJ20,0)</f>
        <v>582</v>
      </c>
      <c r="AO20" s="10"/>
    </row>
    <row r="21" spans="1:41" ht="14.1" x14ac:dyDescent="0.3">
      <c r="A21" s="7">
        <v>71</v>
      </c>
      <c r="B21" s="27">
        <v>2851</v>
      </c>
      <c r="C21" s="6" t="s">
        <v>2467</v>
      </c>
      <c r="D21" s="106"/>
      <c r="E21" s="107"/>
      <c r="F21" s="108"/>
      <c r="G21" s="39"/>
      <c r="H21" s="1"/>
      <c r="I21" s="1"/>
      <c r="J21" s="38"/>
      <c r="K21" s="39"/>
      <c r="L21" s="1"/>
      <c r="M21" s="1"/>
      <c r="N21" s="1"/>
      <c r="O21" s="1"/>
      <c r="P21" s="1"/>
      <c r="Q21" s="171"/>
      <c r="R21" s="171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203"/>
      <c r="AH21" s="40" t="s">
        <v>1219</v>
      </c>
      <c r="AI21" s="46" t="s">
        <v>1217</v>
      </c>
      <c r="AJ21" s="128">
        <v>0.5</v>
      </c>
      <c r="AK21" s="135"/>
      <c r="AL21" s="135"/>
      <c r="AM21" s="137"/>
      <c r="AN21" s="81">
        <f>ROUND(Q20*AJ21,0)</f>
        <v>416</v>
      </c>
      <c r="AO21" s="10"/>
    </row>
    <row r="22" spans="1:41" ht="14.1" x14ac:dyDescent="0.3">
      <c r="A22" s="7">
        <v>71</v>
      </c>
      <c r="B22" s="27">
        <v>2852</v>
      </c>
      <c r="C22" s="6" t="s">
        <v>2466</v>
      </c>
      <c r="D22" s="106"/>
      <c r="E22" s="107"/>
      <c r="F22" s="108"/>
      <c r="G22" s="39"/>
      <c r="H22" s="1"/>
      <c r="I22" s="1"/>
      <c r="J22" s="38"/>
      <c r="K22" s="39"/>
      <c r="L22" s="1"/>
      <c r="M22" s="1"/>
      <c r="N22" s="1"/>
      <c r="O22" s="1"/>
      <c r="P22" s="1"/>
      <c r="Q22" s="171"/>
      <c r="R22" s="171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40"/>
      <c r="AH22" s="41"/>
      <c r="AI22" s="44"/>
      <c r="AJ22" s="135"/>
      <c r="AK22" s="204" t="s">
        <v>1218</v>
      </c>
      <c r="AL22" s="44">
        <v>5</v>
      </c>
      <c r="AM22" s="161" t="s">
        <v>1385</v>
      </c>
      <c r="AN22" s="81">
        <f>ROUND(Q20,0)-AL22</f>
        <v>826</v>
      </c>
      <c r="AO22" s="10"/>
    </row>
    <row r="23" spans="1:41" ht="14.1" x14ac:dyDescent="0.3">
      <c r="A23" s="7">
        <v>71</v>
      </c>
      <c r="B23" s="27">
        <v>2853</v>
      </c>
      <c r="C23" s="6" t="s">
        <v>2465</v>
      </c>
      <c r="D23" s="106"/>
      <c r="E23" s="107"/>
      <c r="F23" s="108"/>
      <c r="G23" s="39"/>
      <c r="H23" s="1"/>
      <c r="I23" s="1"/>
      <c r="J23" s="38"/>
      <c r="K23" s="39"/>
      <c r="L23" s="1"/>
      <c r="M23" s="1"/>
      <c r="N23" s="1"/>
      <c r="O23" s="1"/>
      <c r="P23" s="1"/>
      <c r="Q23" s="171"/>
      <c r="R23" s="171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202" t="s">
        <v>1387</v>
      </c>
      <c r="AH23" s="140" t="s">
        <v>1220</v>
      </c>
      <c r="AI23" s="44" t="s">
        <v>1217</v>
      </c>
      <c r="AJ23" s="135">
        <v>0.7</v>
      </c>
      <c r="AK23" s="205"/>
      <c r="AL23" s="134"/>
      <c r="AM23" s="138"/>
      <c r="AN23" s="81">
        <f>ROUND(Q20*AJ23,0)-AL22</f>
        <v>577</v>
      </c>
      <c r="AO23" s="10"/>
    </row>
    <row r="24" spans="1:41" ht="14.1" x14ac:dyDescent="0.3">
      <c r="A24" s="7">
        <v>71</v>
      </c>
      <c r="B24" s="27">
        <v>2854</v>
      </c>
      <c r="C24" s="6" t="s">
        <v>2464</v>
      </c>
      <c r="D24" s="106"/>
      <c r="E24" s="107"/>
      <c r="F24" s="108"/>
      <c r="G24" s="39"/>
      <c r="H24" s="1"/>
      <c r="I24" s="1"/>
      <c r="J24" s="38"/>
      <c r="K24" s="39"/>
      <c r="L24" s="1"/>
      <c r="M24" s="1"/>
      <c r="N24" s="1"/>
      <c r="O24" s="1"/>
      <c r="P24" s="1"/>
      <c r="Q24" s="171"/>
      <c r="R24" s="171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203"/>
      <c r="AH24" s="40" t="s">
        <v>1219</v>
      </c>
      <c r="AI24" s="46" t="s">
        <v>1217</v>
      </c>
      <c r="AJ24" s="128">
        <v>0.5</v>
      </c>
      <c r="AK24" s="206"/>
      <c r="AL24" s="127"/>
      <c r="AM24" s="136"/>
      <c r="AN24" s="81">
        <f>ROUND(Q20*AJ24,0)-AL22</f>
        <v>411</v>
      </c>
      <c r="AO24" s="10"/>
    </row>
    <row r="25" spans="1:41" ht="14.1" x14ac:dyDescent="0.3">
      <c r="A25" s="7">
        <v>71</v>
      </c>
      <c r="B25" s="27">
        <v>1607</v>
      </c>
      <c r="C25" s="6" t="s">
        <v>2463</v>
      </c>
      <c r="D25" s="106"/>
      <c r="E25" s="107"/>
      <c r="F25" s="108"/>
      <c r="G25" s="39"/>
      <c r="H25" s="1"/>
      <c r="I25" s="1"/>
      <c r="J25" s="58"/>
      <c r="K25" s="59"/>
      <c r="L25" s="119"/>
      <c r="M25" s="119"/>
      <c r="N25" s="119"/>
      <c r="O25" s="119"/>
      <c r="P25" s="119"/>
      <c r="Q25" s="171"/>
      <c r="R25" s="171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140"/>
      <c r="AH25" s="55"/>
      <c r="AI25" s="44"/>
      <c r="AJ25" s="135"/>
      <c r="AK25" s="135"/>
      <c r="AL25" s="135"/>
      <c r="AM25" s="137"/>
      <c r="AN25" s="81">
        <f>ROUND(Q20*AD26,0)</f>
        <v>802</v>
      </c>
      <c r="AO25" s="10"/>
    </row>
    <row r="26" spans="1:41" ht="14.1" x14ac:dyDescent="0.3">
      <c r="A26" s="7">
        <v>71</v>
      </c>
      <c r="B26" s="27">
        <v>1608</v>
      </c>
      <c r="C26" s="6" t="s">
        <v>2462</v>
      </c>
      <c r="D26" s="106"/>
      <c r="E26" s="107"/>
      <c r="F26" s="108"/>
      <c r="G26" s="39"/>
      <c r="H26" s="1"/>
      <c r="I26" s="1"/>
      <c r="J26" s="58"/>
      <c r="K26" s="59"/>
      <c r="L26" s="119"/>
      <c r="M26" s="119"/>
      <c r="N26" s="119"/>
      <c r="O26" s="119"/>
      <c r="P26" s="119"/>
      <c r="Q26" s="171"/>
      <c r="R26" s="171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202" t="s">
        <v>1387</v>
      </c>
      <c r="AH26" s="140" t="s">
        <v>1220</v>
      </c>
      <c r="AI26" s="44" t="s">
        <v>1217</v>
      </c>
      <c r="AJ26" s="135">
        <v>0.7</v>
      </c>
      <c r="AK26" s="135"/>
      <c r="AL26" s="135"/>
      <c r="AM26" s="137"/>
      <c r="AN26" s="81">
        <f>ROUND(ROUND(Q20*AD26,0)*AJ26,0)</f>
        <v>561</v>
      </c>
      <c r="AO26" s="10"/>
    </row>
    <row r="27" spans="1:41" ht="14.1" x14ac:dyDescent="0.3">
      <c r="A27" s="7">
        <v>71</v>
      </c>
      <c r="B27" s="27">
        <v>2855</v>
      </c>
      <c r="C27" s="6" t="s">
        <v>2461</v>
      </c>
      <c r="D27" s="106"/>
      <c r="E27" s="107"/>
      <c r="F27" s="108"/>
      <c r="G27" s="39"/>
      <c r="H27" s="1"/>
      <c r="I27" s="1"/>
      <c r="J27" s="38"/>
      <c r="K27" s="39"/>
      <c r="L27" s="1"/>
      <c r="M27" s="1"/>
      <c r="N27" s="1"/>
      <c r="O27" s="1"/>
      <c r="P27" s="1"/>
      <c r="Q27" s="171"/>
      <c r="R27" s="171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203"/>
      <c r="AH27" s="40" t="s">
        <v>1219</v>
      </c>
      <c r="AI27" s="46" t="s">
        <v>1217</v>
      </c>
      <c r="AJ27" s="128">
        <v>0.5</v>
      </c>
      <c r="AK27" s="135"/>
      <c r="AL27" s="135"/>
      <c r="AM27" s="137"/>
      <c r="AN27" s="81">
        <f>ROUND(ROUND(Q20*AD26,0)*AJ27,0)</f>
        <v>401</v>
      </c>
      <c r="AO27" s="10"/>
    </row>
    <row r="28" spans="1:41" ht="14.1" x14ac:dyDescent="0.3">
      <c r="A28" s="7">
        <v>71</v>
      </c>
      <c r="B28" s="27">
        <v>2856</v>
      </c>
      <c r="C28" s="6" t="s">
        <v>2460</v>
      </c>
      <c r="D28" s="106"/>
      <c r="E28" s="107"/>
      <c r="F28" s="108"/>
      <c r="G28" s="39"/>
      <c r="H28" s="1"/>
      <c r="I28" s="1"/>
      <c r="J28" s="38"/>
      <c r="K28" s="39"/>
      <c r="L28" s="1"/>
      <c r="M28" s="1"/>
      <c r="N28" s="1"/>
      <c r="O28" s="1"/>
      <c r="P28" s="1"/>
      <c r="Q28" s="171"/>
      <c r="R28" s="171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40"/>
      <c r="AH28" s="41"/>
      <c r="AI28" s="44"/>
      <c r="AJ28" s="135"/>
      <c r="AK28" s="204" t="s">
        <v>1218</v>
      </c>
      <c r="AL28" s="44">
        <v>5</v>
      </c>
      <c r="AM28" s="161" t="s">
        <v>1385</v>
      </c>
      <c r="AN28" s="81">
        <f>ROUND(Q20*AD26,0)-AL28</f>
        <v>797</v>
      </c>
      <c r="AO28" s="10"/>
    </row>
    <row r="29" spans="1:41" ht="14.1" x14ac:dyDescent="0.3">
      <c r="A29" s="7">
        <v>71</v>
      </c>
      <c r="B29" s="27">
        <v>2857</v>
      </c>
      <c r="C29" s="6" t="s">
        <v>2459</v>
      </c>
      <c r="D29" s="106"/>
      <c r="E29" s="107"/>
      <c r="F29" s="108"/>
      <c r="G29" s="39"/>
      <c r="H29" s="1"/>
      <c r="I29" s="1"/>
      <c r="J29" s="38"/>
      <c r="K29" s="39"/>
      <c r="L29" s="1"/>
      <c r="M29" s="1"/>
      <c r="N29" s="1"/>
      <c r="O29" s="1"/>
      <c r="P29" s="1"/>
      <c r="Q29" s="171"/>
      <c r="R29" s="171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202" t="s">
        <v>1387</v>
      </c>
      <c r="AH29" s="140" t="s">
        <v>1220</v>
      </c>
      <c r="AI29" s="44" t="s">
        <v>1217</v>
      </c>
      <c r="AJ29" s="135">
        <v>0.7</v>
      </c>
      <c r="AK29" s="205"/>
      <c r="AL29" s="134"/>
      <c r="AM29" s="138"/>
      <c r="AN29" s="81">
        <f>ROUND(ROUND(Q20*AD26,0)*AJ29,0)-AL28</f>
        <v>556</v>
      </c>
      <c r="AO29" s="10"/>
    </row>
    <row r="30" spans="1:41" ht="14.1" x14ac:dyDescent="0.3">
      <c r="A30" s="7">
        <v>71</v>
      </c>
      <c r="B30" s="27">
        <v>2858</v>
      </c>
      <c r="C30" s="6" t="s">
        <v>2458</v>
      </c>
      <c r="D30" s="106"/>
      <c r="E30" s="107"/>
      <c r="F30" s="108"/>
      <c r="G30" s="37"/>
      <c r="H30" s="4"/>
      <c r="I30" s="4"/>
      <c r="J30" s="17"/>
      <c r="K30" s="37"/>
      <c r="L30" s="4"/>
      <c r="M30" s="4"/>
      <c r="N30" s="4"/>
      <c r="O30" s="4"/>
      <c r="P30" s="4"/>
      <c r="Q30" s="170"/>
      <c r="R30" s="170"/>
      <c r="S30" s="4"/>
      <c r="T30" s="17"/>
      <c r="U30" s="3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9"/>
      <c r="AG30" s="203"/>
      <c r="AH30" s="40" t="s">
        <v>1219</v>
      </c>
      <c r="AI30" s="46" t="s">
        <v>1217</v>
      </c>
      <c r="AJ30" s="128">
        <v>0.5</v>
      </c>
      <c r="AK30" s="206"/>
      <c r="AL30" s="127"/>
      <c r="AM30" s="136"/>
      <c r="AN30" s="81">
        <f>ROUND(ROUND(Q20*AD26,0)*AJ30,0)-AL28</f>
        <v>396</v>
      </c>
      <c r="AO30" s="10"/>
    </row>
    <row r="31" spans="1:41" ht="14.1" x14ac:dyDescent="0.3">
      <c r="A31" s="7">
        <v>71</v>
      </c>
      <c r="B31" s="27">
        <v>1611</v>
      </c>
      <c r="C31" s="6" t="s">
        <v>2457</v>
      </c>
      <c r="D31" s="106"/>
      <c r="E31" s="107"/>
      <c r="F31" s="108"/>
      <c r="G31" s="195" t="s">
        <v>1263</v>
      </c>
      <c r="H31" s="196"/>
      <c r="I31" s="196"/>
      <c r="J31" s="197"/>
      <c r="K31" s="42" t="s">
        <v>1247</v>
      </c>
      <c r="L31" s="30"/>
      <c r="M31" s="30"/>
      <c r="N31" s="30"/>
      <c r="O31" s="30"/>
      <c r="P31" s="30"/>
      <c r="Q31" s="144"/>
      <c r="R31" s="144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172"/>
      <c r="AH31" s="45"/>
      <c r="AI31" s="54"/>
      <c r="AJ31" s="174"/>
      <c r="AK31" s="174"/>
      <c r="AL31" s="174"/>
      <c r="AM31" s="173"/>
      <c r="AN31" s="81">
        <f>ROUND(Q32,0)</f>
        <v>785</v>
      </c>
      <c r="AO31" s="10"/>
    </row>
    <row r="32" spans="1:41" ht="14.1" x14ac:dyDescent="0.3">
      <c r="A32" s="7">
        <v>71</v>
      </c>
      <c r="B32" s="27">
        <v>1612</v>
      </c>
      <c r="C32" s="6" t="s">
        <v>2456</v>
      </c>
      <c r="D32" s="106"/>
      <c r="E32" s="107"/>
      <c r="F32" s="108"/>
      <c r="G32" s="198"/>
      <c r="H32" s="199"/>
      <c r="I32" s="199"/>
      <c r="J32" s="200"/>
      <c r="K32" s="39" t="s">
        <v>1246</v>
      </c>
      <c r="L32" s="1"/>
      <c r="M32" s="1"/>
      <c r="N32" s="1"/>
      <c r="O32" s="1"/>
      <c r="P32" s="1"/>
      <c r="Q32" s="201">
        <v>785</v>
      </c>
      <c r="R32" s="201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202" t="s">
        <v>1387</v>
      </c>
      <c r="AH32" s="140" t="s">
        <v>1220</v>
      </c>
      <c r="AI32" s="44" t="s">
        <v>1217</v>
      </c>
      <c r="AJ32" s="135">
        <v>0.7</v>
      </c>
      <c r="AK32" s="135"/>
      <c r="AL32" s="135"/>
      <c r="AM32" s="137"/>
      <c r="AN32" s="81">
        <f>ROUND(Q32*AJ32,0)</f>
        <v>550</v>
      </c>
      <c r="AO32" s="10"/>
    </row>
    <row r="33" spans="1:41" ht="14.1" x14ac:dyDescent="0.3">
      <c r="A33" s="7">
        <v>71</v>
      </c>
      <c r="B33" s="27">
        <v>2861</v>
      </c>
      <c r="C33" s="6" t="s">
        <v>2455</v>
      </c>
      <c r="D33" s="106"/>
      <c r="E33" s="107"/>
      <c r="F33" s="108"/>
      <c r="G33" s="198"/>
      <c r="H33" s="199"/>
      <c r="I33" s="199"/>
      <c r="J33" s="200"/>
      <c r="K33" s="39"/>
      <c r="L33" s="1"/>
      <c r="M33" s="1"/>
      <c r="N33" s="1"/>
      <c r="O33" s="1"/>
      <c r="P33" s="1"/>
      <c r="Q33" s="171"/>
      <c r="R33" s="171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203"/>
      <c r="AH33" s="40" t="s">
        <v>1219</v>
      </c>
      <c r="AI33" s="46" t="s">
        <v>1217</v>
      </c>
      <c r="AJ33" s="128">
        <v>0.5</v>
      </c>
      <c r="AK33" s="135"/>
      <c r="AL33" s="135"/>
      <c r="AM33" s="137"/>
      <c r="AN33" s="81">
        <f>ROUND(Q32*AJ33,0)</f>
        <v>393</v>
      </c>
      <c r="AO33" s="10"/>
    </row>
    <row r="34" spans="1:41" ht="14.1" x14ac:dyDescent="0.3">
      <c r="A34" s="7">
        <v>71</v>
      </c>
      <c r="B34" s="27">
        <v>2862</v>
      </c>
      <c r="C34" s="6" t="s">
        <v>2454</v>
      </c>
      <c r="D34" s="106"/>
      <c r="E34" s="107"/>
      <c r="F34" s="108"/>
      <c r="G34" s="198"/>
      <c r="H34" s="199"/>
      <c r="I34" s="199"/>
      <c r="J34" s="200"/>
      <c r="K34" s="39"/>
      <c r="L34" s="1"/>
      <c r="M34" s="1"/>
      <c r="N34" s="1"/>
      <c r="O34" s="1"/>
      <c r="P34" s="1"/>
      <c r="Q34" s="171"/>
      <c r="R34" s="171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40"/>
      <c r="AH34" s="41"/>
      <c r="AI34" s="44"/>
      <c r="AJ34" s="135"/>
      <c r="AK34" s="204" t="s">
        <v>1218</v>
      </c>
      <c r="AL34" s="44">
        <v>5</v>
      </c>
      <c r="AM34" s="161" t="s">
        <v>1385</v>
      </c>
      <c r="AN34" s="81">
        <f>ROUND(Q32,0)-AL34</f>
        <v>780</v>
      </c>
      <c r="AO34" s="10"/>
    </row>
    <row r="35" spans="1:41" ht="14.1" x14ac:dyDescent="0.3">
      <c r="A35" s="7">
        <v>71</v>
      </c>
      <c r="B35" s="27">
        <v>2863</v>
      </c>
      <c r="C35" s="6" t="s">
        <v>2453</v>
      </c>
      <c r="D35" s="106"/>
      <c r="E35" s="107"/>
      <c r="F35" s="108"/>
      <c r="G35" s="198"/>
      <c r="H35" s="199"/>
      <c r="I35" s="199"/>
      <c r="J35" s="200"/>
      <c r="K35" s="39"/>
      <c r="L35" s="1"/>
      <c r="M35" s="1"/>
      <c r="N35" s="1"/>
      <c r="O35" s="1"/>
      <c r="P35" s="1"/>
      <c r="Q35" s="171"/>
      <c r="R35" s="171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202" t="s">
        <v>1387</v>
      </c>
      <c r="AH35" s="140" t="s">
        <v>1220</v>
      </c>
      <c r="AI35" s="44" t="s">
        <v>1217</v>
      </c>
      <c r="AJ35" s="135">
        <v>0.7</v>
      </c>
      <c r="AK35" s="205"/>
      <c r="AL35" s="134"/>
      <c r="AM35" s="138"/>
      <c r="AN35" s="81">
        <f>ROUND(Q32*AJ35,0)-AL34</f>
        <v>545</v>
      </c>
      <c r="AO35" s="10"/>
    </row>
    <row r="36" spans="1:41" ht="14.1" x14ac:dyDescent="0.3">
      <c r="A36" s="7">
        <v>71</v>
      </c>
      <c r="B36" s="27">
        <v>2864</v>
      </c>
      <c r="C36" s="6" t="s">
        <v>2452</v>
      </c>
      <c r="D36" s="106"/>
      <c r="E36" s="107"/>
      <c r="F36" s="108"/>
      <c r="G36" s="198"/>
      <c r="H36" s="199"/>
      <c r="I36" s="199"/>
      <c r="J36" s="200"/>
      <c r="K36" s="39"/>
      <c r="L36" s="1"/>
      <c r="M36" s="1"/>
      <c r="N36" s="1"/>
      <c r="O36" s="1"/>
      <c r="P36" s="1"/>
      <c r="Q36" s="171"/>
      <c r="R36" s="171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203"/>
      <c r="AH36" s="40" t="s">
        <v>1219</v>
      </c>
      <c r="AI36" s="46" t="s">
        <v>1217</v>
      </c>
      <c r="AJ36" s="128">
        <v>0.5</v>
      </c>
      <c r="AK36" s="206"/>
      <c r="AL36" s="127"/>
      <c r="AM36" s="136"/>
      <c r="AN36" s="81">
        <f>ROUND(Q32*AJ36,0)-AL34</f>
        <v>388</v>
      </c>
      <c r="AO36" s="10"/>
    </row>
    <row r="37" spans="1:41" ht="14.1" x14ac:dyDescent="0.3">
      <c r="A37" s="7">
        <v>71</v>
      </c>
      <c r="B37" s="27">
        <v>1613</v>
      </c>
      <c r="C37" s="6" t="s">
        <v>2451</v>
      </c>
      <c r="D37" s="106"/>
      <c r="E37" s="107"/>
      <c r="F37" s="108"/>
      <c r="G37" s="198"/>
      <c r="H37" s="199"/>
      <c r="I37" s="199"/>
      <c r="J37" s="200"/>
      <c r="K37" s="39"/>
      <c r="L37" s="1"/>
      <c r="M37" s="1"/>
      <c r="N37" s="1"/>
      <c r="O37" s="1"/>
      <c r="P37" s="1"/>
      <c r="Q37" s="179"/>
      <c r="R37" s="179"/>
      <c r="S37" s="119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140"/>
      <c r="AH37" s="55"/>
      <c r="AI37" s="44"/>
      <c r="AJ37" s="135"/>
      <c r="AK37" s="135"/>
      <c r="AL37" s="135"/>
      <c r="AM37" s="137"/>
      <c r="AN37" s="81">
        <f>ROUND(Q32*AD38,0)</f>
        <v>758</v>
      </c>
      <c r="AO37" s="10"/>
    </row>
    <row r="38" spans="1:41" ht="14.1" x14ac:dyDescent="0.3">
      <c r="A38" s="7">
        <v>71</v>
      </c>
      <c r="B38" s="27">
        <v>1614</v>
      </c>
      <c r="C38" s="6" t="s">
        <v>2450</v>
      </c>
      <c r="D38" s="106"/>
      <c r="E38" s="107"/>
      <c r="F38" s="108"/>
      <c r="G38" s="39"/>
      <c r="H38" s="1"/>
      <c r="I38" s="1"/>
      <c r="J38" s="38"/>
      <c r="K38" s="59"/>
      <c r="L38" s="119"/>
      <c r="M38" s="119"/>
      <c r="N38" s="119"/>
      <c r="O38" s="119"/>
      <c r="P38" s="1"/>
      <c r="Q38" s="179"/>
      <c r="R38" s="179"/>
      <c r="S38" s="119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202" t="s">
        <v>1387</v>
      </c>
      <c r="AH38" s="140" t="s">
        <v>1220</v>
      </c>
      <c r="AI38" s="44" t="s">
        <v>1217</v>
      </c>
      <c r="AJ38" s="135">
        <v>0.7</v>
      </c>
      <c r="AK38" s="135"/>
      <c r="AL38" s="135"/>
      <c r="AM38" s="137"/>
      <c r="AN38" s="81">
        <f>ROUND(ROUND(Q32*AD38,0)*AJ38,0)</f>
        <v>531</v>
      </c>
      <c r="AO38" s="10"/>
    </row>
    <row r="39" spans="1:41" ht="14.1" x14ac:dyDescent="0.3">
      <c r="A39" s="7">
        <v>71</v>
      </c>
      <c r="B39" s="27">
        <v>2865</v>
      </c>
      <c r="C39" s="6" t="s">
        <v>2449</v>
      </c>
      <c r="D39" s="106"/>
      <c r="E39" s="107"/>
      <c r="F39" s="108"/>
      <c r="G39" s="39"/>
      <c r="H39" s="1"/>
      <c r="I39" s="1"/>
      <c r="J39" s="38"/>
      <c r="K39" s="39"/>
      <c r="L39" s="1"/>
      <c r="M39" s="1"/>
      <c r="N39" s="1"/>
      <c r="O39" s="1"/>
      <c r="P39" s="1"/>
      <c r="Q39" s="171"/>
      <c r="R39" s="171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203"/>
      <c r="AH39" s="40" t="s">
        <v>1219</v>
      </c>
      <c r="AI39" s="46" t="s">
        <v>1217</v>
      </c>
      <c r="AJ39" s="128">
        <v>0.5</v>
      </c>
      <c r="AK39" s="135"/>
      <c r="AL39" s="135"/>
      <c r="AM39" s="137"/>
      <c r="AN39" s="81">
        <f>ROUND(ROUND(Q32*AD38,0)*AJ39,0)</f>
        <v>379</v>
      </c>
      <c r="AO39" s="10"/>
    </row>
    <row r="40" spans="1:41" ht="14.1" x14ac:dyDescent="0.3">
      <c r="A40" s="7">
        <v>71</v>
      </c>
      <c r="B40" s="27">
        <v>2866</v>
      </c>
      <c r="C40" s="6" t="s">
        <v>2448</v>
      </c>
      <c r="D40" s="106"/>
      <c r="E40" s="107"/>
      <c r="F40" s="108"/>
      <c r="G40" s="39"/>
      <c r="H40" s="1"/>
      <c r="I40" s="1"/>
      <c r="J40" s="38"/>
      <c r="K40" s="39"/>
      <c r="L40" s="1"/>
      <c r="M40" s="1"/>
      <c r="N40" s="1"/>
      <c r="O40" s="1"/>
      <c r="P40" s="1"/>
      <c r="Q40" s="171"/>
      <c r="R40" s="171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40"/>
      <c r="AH40" s="41"/>
      <c r="AI40" s="44"/>
      <c r="AJ40" s="135"/>
      <c r="AK40" s="204" t="s">
        <v>1218</v>
      </c>
      <c r="AL40" s="44">
        <v>5</v>
      </c>
      <c r="AM40" s="161" t="s">
        <v>1385</v>
      </c>
      <c r="AN40" s="81">
        <f>ROUND(Q32*AD38,0)-AL40</f>
        <v>753</v>
      </c>
      <c r="AO40" s="10"/>
    </row>
    <row r="41" spans="1:41" ht="14.1" x14ac:dyDescent="0.3">
      <c r="A41" s="7">
        <v>71</v>
      </c>
      <c r="B41" s="27">
        <v>2867</v>
      </c>
      <c r="C41" s="6" t="s">
        <v>2447</v>
      </c>
      <c r="D41" s="106"/>
      <c r="E41" s="107"/>
      <c r="F41" s="108"/>
      <c r="G41" s="39"/>
      <c r="H41" s="1"/>
      <c r="I41" s="1"/>
      <c r="J41" s="38"/>
      <c r="K41" s="39"/>
      <c r="L41" s="1"/>
      <c r="M41" s="1"/>
      <c r="N41" s="1"/>
      <c r="O41" s="1"/>
      <c r="P41" s="1"/>
      <c r="Q41" s="171"/>
      <c r="R41" s="171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202" t="s">
        <v>1387</v>
      </c>
      <c r="AH41" s="140" t="s">
        <v>1220</v>
      </c>
      <c r="AI41" s="44" t="s">
        <v>1217</v>
      </c>
      <c r="AJ41" s="135">
        <v>0.7</v>
      </c>
      <c r="AK41" s="205"/>
      <c r="AL41" s="134"/>
      <c r="AM41" s="138"/>
      <c r="AN41" s="81">
        <f>ROUND(ROUND(Q32*AD38,0)*AJ41,0)-AL40</f>
        <v>526</v>
      </c>
      <c r="AO41" s="10"/>
    </row>
    <row r="42" spans="1:41" ht="14.1" x14ac:dyDescent="0.3">
      <c r="A42" s="7">
        <v>71</v>
      </c>
      <c r="B42" s="27">
        <v>2868</v>
      </c>
      <c r="C42" s="6" t="s">
        <v>2446</v>
      </c>
      <c r="D42" s="106"/>
      <c r="E42" s="107"/>
      <c r="F42" s="108"/>
      <c r="G42" s="39"/>
      <c r="H42" s="1"/>
      <c r="I42" s="1"/>
      <c r="J42" s="38"/>
      <c r="K42" s="37"/>
      <c r="L42" s="4"/>
      <c r="M42" s="4"/>
      <c r="N42" s="4"/>
      <c r="O42" s="4"/>
      <c r="P42" s="4"/>
      <c r="Q42" s="170"/>
      <c r="R42" s="170"/>
      <c r="S42" s="4"/>
      <c r="T42" s="17"/>
      <c r="U42" s="3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9"/>
      <c r="AG42" s="203"/>
      <c r="AH42" s="40" t="s">
        <v>1219</v>
      </c>
      <c r="AI42" s="46" t="s">
        <v>1217</v>
      </c>
      <c r="AJ42" s="128">
        <v>0.5</v>
      </c>
      <c r="AK42" s="206"/>
      <c r="AL42" s="127"/>
      <c r="AM42" s="136"/>
      <c r="AN42" s="81">
        <f>ROUND(ROUND(Q32*AD38,0)*AJ42,0)-AL40</f>
        <v>374</v>
      </c>
      <c r="AO42" s="10"/>
    </row>
    <row r="43" spans="1:41" ht="14.1" x14ac:dyDescent="0.3">
      <c r="A43" s="7">
        <v>71</v>
      </c>
      <c r="B43" s="27">
        <v>1615</v>
      </c>
      <c r="C43" s="6" t="s">
        <v>2445</v>
      </c>
      <c r="D43" s="106"/>
      <c r="E43" s="107"/>
      <c r="F43" s="108"/>
      <c r="G43" s="39"/>
      <c r="H43" s="1"/>
      <c r="I43" s="1"/>
      <c r="J43" s="58"/>
      <c r="K43" s="1" t="s">
        <v>1262</v>
      </c>
      <c r="L43" s="119"/>
      <c r="M43" s="119"/>
      <c r="N43" s="119"/>
      <c r="O43" s="119"/>
      <c r="P43" s="119"/>
      <c r="Q43" s="179"/>
      <c r="R43" s="179"/>
      <c r="S43" s="1"/>
      <c r="T43" s="38"/>
      <c r="U43" s="39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62"/>
      <c r="AG43" s="172"/>
      <c r="AH43" s="45"/>
      <c r="AI43" s="54"/>
      <c r="AJ43" s="174"/>
      <c r="AK43" s="174"/>
      <c r="AL43" s="174"/>
      <c r="AM43" s="173"/>
      <c r="AN43" s="81">
        <f>ROUND(Q44,0)</f>
        <v>831</v>
      </c>
      <c r="AO43" s="10"/>
    </row>
    <row r="44" spans="1:41" ht="14.1" x14ac:dyDescent="0.3">
      <c r="A44" s="7">
        <v>71</v>
      </c>
      <c r="B44" s="27">
        <v>1616</v>
      </c>
      <c r="C44" s="6" t="s">
        <v>2444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1">
        <v>831</v>
      </c>
      <c r="R44" s="201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202" t="s">
        <v>1387</v>
      </c>
      <c r="AH44" s="140" t="s">
        <v>1220</v>
      </c>
      <c r="AI44" s="44" t="s">
        <v>1217</v>
      </c>
      <c r="AJ44" s="135">
        <v>0.7</v>
      </c>
      <c r="AK44" s="135"/>
      <c r="AL44" s="135"/>
      <c r="AM44" s="137"/>
      <c r="AN44" s="81">
        <f>ROUND(Q44*AJ44,0)</f>
        <v>582</v>
      </c>
      <c r="AO44" s="10"/>
    </row>
    <row r="45" spans="1:41" ht="14.1" x14ac:dyDescent="0.3">
      <c r="A45" s="7">
        <v>71</v>
      </c>
      <c r="B45" s="27">
        <v>2871</v>
      </c>
      <c r="C45" s="6" t="s">
        <v>2443</v>
      </c>
      <c r="D45" s="106"/>
      <c r="E45" s="107"/>
      <c r="F45" s="108"/>
      <c r="G45" s="39"/>
      <c r="H45" s="1"/>
      <c r="I45" s="1"/>
      <c r="J45" s="38"/>
      <c r="K45" s="39"/>
      <c r="L45" s="1"/>
      <c r="M45" s="1"/>
      <c r="N45" s="1"/>
      <c r="O45" s="1"/>
      <c r="P45" s="1"/>
      <c r="Q45" s="171"/>
      <c r="R45" s="171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203"/>
      <c r="AH45" s="40" t="s">
        <v>1219</v>
      </c>
      <c r="AI45" s="46" t="s">
        <v>1217</v>
      </c>
      <c r="AJ45" s="128">
        <v>0.5</v>
      </c>
      <c r="AK45" s="135"/>
      <c r="AL45" s="135"/>
      <c r="AM45" s="137"/>
      <c r="AN45" s="81">
        <f>ROUND(Q44*AJ45,0)</f>
        <v>416</v>
      </c>
      <c r="AO45" s="10"/>
    </row>
    <row r="46" spans="1:41" ht="14.1" x14ac:dyDescent="0.3">
      <c r="A46" s="7">
        <v>71</v>
      </c>
      <c r="B46" s="27">
        <v>2872</v>
      </c>
      <c r="C46" s="6" t="s">
        <v>2442</v>
      </c>
      <c r="D46" s="106"/>
      <c r="E46" s="107"/>
      <c r="F46" s="108"/>
      <c r="G46" s="39"/>
      <c r="H46" s="1"/>
      <c r="I46" s="1"/>
      <c r="J46" s="38"/>
      <c r="K46" s="39"/>
      <c r="L46" s="1"/>
      <c r="M46" s="1"/>
      <c r="N46" s="1"/>
      <c r="O46" s="1"/>
      <c r="P46" s="1"/>
      <c r="Q46" s="171"/>
      <c r="R46" s="171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40"/>
      <c r="AH46" s="41"/>
      <c r="AI46" s="44"/>
      <c r="AJ46" s="135"/>
      <c r="AK46" s="204" t="s">
        <v>1218</v>
      </c>
      <c r="AL46" s="44">
        <v>5</v>
      </c>
      <c r="AM46" s="161" t="s">
        <v>1385</v>
      </c>
      <c r="AN46" s="81">
        <f>ROUND(Q44,0)-AL46</f>
        <v>826</v>
      </c>
      <c r="AO46" s="10"/>
    </row>
    <row r="47" spans="1:41" ht="14.1" x14ac:dyDescent="0.3">
      <c r="A47" s="7">
        <v>71</v>
      </c>
      <c r="B47" s="27">
        <v>2873</v>
      </c>
      <c r="C47" s="6" t="s">
        <v>2441</v>
      </c>
      <c r="D47" s="106"/>
      <c r="E47" s="107"/>
      <c r="F47" s="108"/>
      <c r="G47" s="39"/>
      <c r="H47" s="1"/>
      <c r="I47" s="1"/>
      <c r="J47" s="38"/>
      <c r="K47" s="39"/>
      <c r="L47" s="1"/>
      <c r="M47" s="1"/>
      <c r="N47" s="1"/>
      <c r="O47" s="1"/>
      <c r="P47" s="1"/>
      <c r="Q47" s="171"/>
      <c r="R47" s="171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202" t="s">
        <v>1387</v>
      </c>
      <c r="AH47" s="140" t="s">
        <v>1220</v>
      </c>
      <c r="AI47" s="44" t="s">
        <v>1217</v>
      </c>
      <c r="AJ47" s="135">
        <v>0.7</v>
      </c>
      <c r="AK47" s="205"/>
      <c r="AL47" s="134"/>
      <c r="AM47" s="138"/>
      <c r="AN47" s="81">
        <f>ROUND(Q44*AJ47,0)-AL46</f>
        <v>577</v>
      </c>
      <c r="AO47" s="10"/>
    </row>
    <row r="48" spans="1:41" ht="14.1" x14ac:dyDescent="0.3">
      <c r="A48" s="7">
        <v>71</v>
      </c>
      <c r="B48" s="27">
        <v>2874</v>
      </c>
      <c r="C48" s="6" t="s">
        <v>2440</v>
      </c>
      <c r="D48" s="106"/>
      <c r="E48" s="107"/>
      <c r="F48" s="108"/>
      <c r="G48" s="39"/>
      <c r="H48" s="1"/>
      <c r="I48" s="1"/>
      <c r="J48" s="38"/>
      <c r="K48" s="39"/>
      <c r="L48" s="1"/>
      <c r="M48" s="1"/>
      <c r="N48" s="1"/>
      <c r="O48" s="1"/>
      <c r="P48" s="1"/>
      <c r="Q48" s="171"/>
      <c r="R48" s="171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203"/>
      <c r="AH48" s="40" t="s">
        <v>1219</v>
      </c>
      <c r="AI48" s="46" t="s">
        <v>1217</v>
      </c>
      <c r="AJ48" s="128">
        <v>0.5</v>
      </c>
      <c r="AK48" s="206"/>
      <c r="AL48" s="127"/>
      <c r="AM48" s="136"/>
      <c r="AN48" s="81">
        <f>ROUND(Q44*AJ48,0)-AL46</f>
        <v>411</v>
      </c>
      <c r="AO48" s="10"/>
    </row>
    <row r="49" spans="1:41" ht="14.1" x14ac:dyDescent="0.3">
      <c r="A49" s="7">
        <v>71</v>
      </c>
      <c r="B49" s="27">
        <v>1617</v>
      </c>
      <c r="C49" s="6" t="s">
        <v>2439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71"/>
      <c r="R49" s="171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140"/>
      <c r="AH49" s="55"/>
      <c r="AI49" s="44"/>
      <c r="AJ49" s="135"/>
      <c r="AK49" s="135"/>
      <c r="AL49" s="135"/>
      <c r="AM49" s="137"/>
      <c r="AN49" s="81">
        <f>ROUND(Q44*AD50,0)</f>
        <v>802</v>
      </c>
      <c r="AO49" s="10"/>
    </row>
    <row r="50" spans="1:41" ht="14.1" x14ac:dyDescent="0.3">
      <c r="A50" s="7">
        <v>71</v>
      </c>
      <c r="B50" s="27">
        <v>1618</v>
      </c>
      <c r="C50" s="6" t="s">
        <v>2438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71"/>
      <c r="R50" s="171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202" t="s">
        <v>1387</v>
      </c>
      <c r="AH50" s="140" t="s">
        <v>1220</v>
      </c>
      <c r="AI50" s="44" t="s">
        <v>1217</v>
      </c>
      <c r="AJ50" s="135">
        <v>0.7</v>
      </c>
      <c r="AK50" s="135"/>
      <c r="AL50" s="135"/>
      <c r="AM50" s="137"/>
      <c r="AN50" s="81">
        <f>ROUND(ROUND(Q44*AD50,0)*AJ50,0)</f>
        <v>561</v>
      </c>
      <c r="AO50" s="10"/>
    </row>
    <row r="51" spans="1:41" ht="14.1" x14ac:dyDescent="0.3">
      <c r="A51" s="7">
        <v>71</v>
      </c>
      <c r="B51" s="27">
        <v>2875</v>
      </c>
      <c r="C51" s="6" t="s">
        <v>2437</v>
      </c>
      <c r="D51" s="106"/>
      <c r="E51" s="107"/>
      <c r="F51" s="108"/>
      <c r="G51" s="39"/>
      <c r="H51" s="1"/>
      <c r="I51" s="1"/>
      <c r="J51" s="38"/>
      <c r="K51" s="39"/>
      <c r="L51" s="1"/>
      <c r="M51" s="1"/>
      <c r="N51" s="1"/>
      <c r="O51" s="1"/>
      <c r="P51" s="1"/>
      <c r="Q51" s="171"/>
      <c r="R51" s="171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203"/>
      <c r="AH51" s="40" t="s">
        <v>1219</v>
      </c>
      <c r="AI51" s="46" t="s">
        <v>1217</v>
      </c>
      <c r="AJ51" s="128">
        <v>0.5</v>
      </c>
      <c r="AK51" s="135"/>
      <c r="AL51" s="135"/>
      <c r="AM51" s="137"/>
      <c r="AN51" s="81">
        <f>ROUND(ROUND(Q44*AD50,0)*AJ51,0)</f>
        <v>401</v>
      </c>
      <c r="AO51" s="10"/>
    </row>
    <row r="52" spans="1:41" ht="14.1" x14ac:dyDescent="0.3">
      <c r="A52" s="7">
        <v>71</v>
      </c>
      <c r="B52" s="27">
        <v>2876</v>
      </c>
      <c r="C52" s="6" t="s">
        <v>2436</v>
      </c>
      <c r="D52" s="106"/>
      <c r="E52" s="107"/>
      <c r="F52" s="108"/>
      <c r="G52" s="39"/>
      <c r="H52" s="1"/>
      <c r="I52" s="1"/>
      <c r="J52" s="38"/>
      <c r="K52" s="39"/>
      <c r="L52" s="1"/>
      <c r="M52" s="1"/>
      <c r="N52" s="1"/>
      <c r="O52" s="1"/>
      <c r="P52" s="1"/>
      <c r="Q52" s="171"/>
      <c r="R52" s="171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40"/>
      <c r="AH52" s="41"/>
      <c r="AI52" s="44"/>
      <c r="AJ52" s="135"/>
      <c r="AK52" s="204" t="s">
        <v>1218</v>
      </c>
      <c r="AL52" s="44">
        <v>5</v>
      </c>
      <c r="AM52" s="161" t="s">
        <v>1385</v>
      </c>
      <c r="AN52" s="81">
        <f>ROUND(Q44*AD50,0)-AL52</f>
        <v>797</v>
      </c>
      <c r="AO52" s="10"/>
    </row>
    <row r="53" spans="1:41" ht="14.1" x14ac:dyDescent="0.3">
      <c r="A53" s="7">
        <v>71</v>
      </c>
      <c r="B53" s="27">
        <v>2877</v>
      </c>
      <c r="C53" s="6" t="s">
        <v>2435</v>
      </c>
      <c r="D53" s="106"/>
      <c r="E53" s="107"/>
      <c r="F53" s="108"/>
      <c r="G53" s="39"/>
      <c r="H53" s="1"/>
      <c r="I53" s="1"/>
      <c r="J53" s="38"/>
      <c r="K53" s="39"/>
      <c r="L53" s="1"/>
      <c r="M53" s="1"/>
      <c r="N53" s="1"/>
      <c r="O53" s="1"/>
      <c r="P53" s="1"/>
      <c r="Q53" s="171"/>
      <c r="R53" s="171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202" t="s">
        <v>1387</v>
      </c>
      <c r="AH53" s="140" t="s">
        <v>1220</v>
      </c>
      <c r="AI53" s="44" t="s">
        <v>1217</v>
      </c>
      <c r="AJ53" s="135">
        <v>0.7</v>
      </c>
      <c r="AK53" s="205"/>
      <c r="AL53" s="134"/>
      <c r="AM53" s="138"/>
      <c r="AN53" s="81">
        <f>ROUND(ROUND(Q44*AD50,0)*AJ53,0)-AL52</f>
        <v>556</v>
      </c>
      <c r="AO53" s="10"/>
    </row>
    <row r="54" spans="1:41" ht="14.1" x14ac:dyDescent="0.3">
      <c r="A54" s="7">
        <v>71</v>
      </c>
      <c r="B54" s="27">
        <v>2878</v>
      </c>
      <c r="C54" s="6" t="s">
        <v>2434</v>
      </c>
      <c r="D54" s="106"/>
      <c r="E54" s="107"/>
      <c r="F54" s="108"/>
      <c r="G54" s="37"/>
      <c r="H54" s="4"/>
      <c r="I54" s="4"/>
      <c r="J54" s="17"/>
      <c r="K54" s="37"/>
      <c r="L54" s="4"/>
      <c r="M54" s="4"/>
      <c r="N54" s="4"/>
      <c r="O54" s="4"/>
      <c r="P54" s="4"/>
      <c r="Q54" s="170"/>
      <c r="R54" s="170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203"/>
      <c r="AH54" s="40" t="s">
        <v>1219</v>
      </c>
      <c r="AI54" s="46" t="s">
        <v>1217</v>
      </c>
      <c r="AJ54" s="128">
        <v>0.5</v>
      </c>
      <c r="AK54" s="206"/>
      <c r="AL54" s="127"/>
      <c r="AM54" s="136"/>
      <c r="AN54" s="81">
        <f>ROUND(ROUND(Q44*AD50,0)*AJ54,0)-AL52</f>
        <v>396</v>
      </c>
      <c r="AO54" s="10"/>
    </row>
    <row r="55" spans="1:41" ht="14.1" x14ac:dyDescent="0.3">
      <c r="A55" s="7">
        <v>71</v>
      </c>
      <c r="B55" s="27">
        <v>1621</v>
      </c>
      <c r="C55" s="6" t="s">
        <v>2433</v>
      </c>
      <c r="D55" s="106"/>
      <c r="E55" s="107"/>
      <c r="F55" s="108"/>
      <c r="G55" s="42" t="s">
        <v>1384</v>
      </c>
      <c r="H55" s="30"/>
      <c r="I55" s="30"/>
      <c r="J55" s="43"/>
      <c r="K55" s="30" t="s">
        <v>1247</v>
      </c>
      <c r="L55" s="30"/>
      <c r="M55" s="30"/>
      <c r="N55" s="30"/>
      <c r="O55" s="30"/>
      <c r="P55" s="30"/>
      <c r="Q55" s="144"/>
      <c r="R55" s="144"/>
      <c r="S55" s="30"/>
      <c r="T55" s="43"/>
      <c r="U55" s="42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4"/>
      <c r="AG55" s="172"/>
      <c r="AH55" s="45"/>
      <c r="AI55" s="54"/>
      <c r="AJ55" s="174"/>
      <c r="AK55" s="174"/>
      <c r="AL55" s="174"/>
      <c r="AM55" s="173"/>
      <c r="AN55" s="81">
        <f>ROUND(Q56,0)</f>
        <v>785</v>
      </c>
      <c r="AO55" s="10"/>
    </row>
    <row r="56" spans="1:41" ht="14.1" x14ac:dyDescent="0.3">
      <c r="A56" s="7">
        <v>71</v>
      </c>
      <c r="B56" s="27">
        <v>1622</v>
      </c>
      <c r="C56" s="6" t="s">
        <v>2432</v>
      </c>
      <c r="D56" s="106"/>
      <c r="E56" s="107"/>
      <c r="F56" s="108"/>
      <c r="G56" s="39"/>
      <c r="H56" s="1"/>
      <c r="I56" s="1"/>
      <c r="J56" s="38"/>
      <c r="K56" s="39" t="s">
        <v>1246</v>
      </c>
      <c r="L56" s="1"/>
      <c r="M56" s="1"/>
      <c r="N56" s="1"/>
      <c r="O56" s="1"/>
      <c r="P56" s="1"/>
      <c r="Q56" s="201">
        <v>785</v>
      </c>
      <c r="R56" s="201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202" t="s">
        <v>1387</v>
      </c>
      <c r="AH56" s="140" t="s">
        <v>1220</v>
      </c>
      <c r="AI56" s="44" t="s">
        <v>1217</v>
      </c>
      <c r="AJ56" s="135">
        <v>0.7</v>
      </c>
      <c r="AK56" s="135"/>
      <c r="AL56" s="135"/>
      <c r="AM56" s="137"/>
      <c r="AN56" s="81">
        <f>ROUND(Q56*AJ56,0)</f>
        <v>550</v>
      </c>
      <c r="AO56" s="10"/>
    </row>
    <row r="57" spans="1:41" ht="14.1" x14ac:dyDescent="0.3">
      <c r="A57" s="7">
        <v>71</v>
      </c>
      <c r="B57" s="27">
        <v>2881</v>
      </c>
      <c r="C57" s="6" t="s">
        <v>2431</v>
      </c>
      <c r="D57" s="106"/>
      <c r="E57" s="107"/>
      <c r="F57" s="108"/>
      <c r="G57" s="39"/>
      <c r="H57" s="1"/>
      <c r="I57" s="1"/>
      <c r="J57" s="38"/>
      <c r="K57" s="39"/>
      <c r="L57" s="1"/>
      <c r="M57" s="1"/>
      <c r="N57" s="1"/>
      <c r="O57" s="1"/>
      <c r="P57" s="1"/>
      <c r="Q57" s="171"/>
      <c r="R57" s="171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203"/>
      <c r="AH57" s="40" t="s">
        <v>1219</v>
      </c>
      <c r="AI57" s="46" t="s">
        <v>1217</v>
      </c>
      <c r="AJ57" s="128">
        <v>0.5</v>
      </c>
      <c r="AK57" s="135"/>
      <c r="AL57" s="135"/>
      <c r="AM57" s="137"/>
      <c r="AN57" s="81">
        <f>ROUND(Q56*AJ57,0)</f>
        <v>393</v>
      </c>
      <c r="AO57" s="10"/>
    </row>
    <row r="58" spans="1:41" ht="14.1" x14ac:dyDescent="0.3">
      <c r="A58" s="7">
        <v>71</v>
      </c>
      <c r="B58" s="27">
        <v>2882</v>
      </c>
      <c r="C58" s="6" t="s">
        <v>2430</v>
      </c>
      <c r="D58" s="106"/>
      <c r="E58" s="107"/>
      <c r="F58" s="108"/>
      <c r="G58" s="39"/>
      <c r="H58" s="1"/>
      <c r="I58" s="1"/>
      <c r="J58" s="38"/>
      <c r="K58" s="39"/>
      <c r="L58" s="1"/>
      <c r="M58" s="1"/>
      <c r="N58" s="1"/>
      <c r="O58" s="1"/>
      <c r="P58" s="1"/>
      <c r="Q58" s="171"/>
      <c r="R58" s="171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40"/>
      <c r="AH58" s="41"/>
      <c r="AI58" s="44"/>
      <c r="AJ58" s="135"/>
      <c r="AK58" s="204" t="s">
        <v>1218</v>
      </c>
      <c r="AL58" s="44">
        <v>5</v>
      </c>
      <c r="AM58" s="161" t="s">
        <v>1385</v>
      </c>
      <c r="AN58" s="81">
        <f>ROUND(Q56,0)-AL58</f>
        <v>780</v>
      </c>
      <c r="AO58" s="10"/>
    </row>
    <row r="59" spans="1:41" ht="14.1" x14ac:dyDescent="0.3">
      <c r="A59" s="7">
        <v>71</v>
      </c>
      <c r="B59" s="27">
        <v>2883</v>
      </c>
      <c r="C59" s="6" t="s">
        <v>2429</v>
      </c>
      <c r="D59" s="106"/>
      <c r="E59" s="107"/>
      <c r="F59" s="108"/>
      <c r="G59" s="39"/>
      <c r="H59" s="1"/>
      <c r="I59" s="1"/>
      <c r="J59" s="38"/>
      <c r="K59" s="39"/>
      <c r="L59" s="1"/>
      <c r="M59" s="1"/>
      <c r="N59" s="1"/>
      <c r="O59" s="1"/>
      <c r="P59" s="1"/>
      <c r="Q59" s="171"/>
      <c r="R59" s="171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202" t="s">
        <v>1387</v>
      </c>
      <c r="AH59" s="140" t="s">
        <v>1220</v>
      </c>
      <c r="AI59" s="44" t="s">
        <v>1217</v>
      </c>
      <c r="AJ59" s="135">
        <v>0.7</v>
      </c>
      <c r="AK59" s="205"/>
      <c r="AL59" s="134"/>
      <c r="AM59" s="138"/>
      <c r="AN59" s="81">
        <f>ROUND(Q56*AJ59,0)-AL58</f>
        <v>545</v>
      </c>
      <c r="AO59" s="10"/>
    </row>
    <row r="60" spans="1:41" ht="14.1" x14ac:dyDescent="0.3">
      <c r="A60" s="7">
        <v>71</v>
      </c>
      <c r="B60" s="27">
        <v>2884</v>
      </c>
      <c r="C60" s="6" t="s">
        <v>2428</v>
      </c>
      <c r="D60" s="106"/>
      <c r="E60" s="107"/>
      <c r="F60" s="108"/>
      <c r="G60" s="39"/>
      <c r="H60" s="1"/>
      <c r="I60" s="1"/>
      <c r="J60" s="38"/>
      <c r="K60" s="39"/>
      <c r="L60" s="1"/>
      <c r="M60" s="1"/>
      <c r="N60" s="1"/>
      <c r="O60" s="1"/>
      <c r="P60" s="1"/>
      <c r="Q60" s="171"/>
      <c r="R60" s="171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203"/>
      <c r="AH60" s="40" t="s">
        <v>1219</v>
      </c>
      <c r="AI60" s="46" t="s">
        <v>1217</v>
      </c>
      <c r="AJ60" s="128">
        <v>0.5</v>
      </c>
      <c r="AK60" s="206"/>
      <c r="AL60" s="127"/>
      <c r="AM60" s="136"/>
      <c r="AN60" s="81">
        <f>ROUND(Q56*AJ60,0)-AL58</f>
        <v>388</v>
      </c>
      <c r="AO60" s="10"/>
    </row>
    <row r="61" spans="1:41" ht="14.1" x14ac:dyDescent="0.3">
      <c r="A61" s="7">
        <v>71</v>
      </c>
      <c r="B61" s="27">
        <v>1623</v>
      </c>
      <c r="C61" s="6" t="s">
        <v>2427</v>
      </c>
      <c r="D61" s="106"/>
      <c r="E61" s="107"/>
      <c r="F61" s="108"/>
      <c r="G61" s="39"/>
      <c r="H61" s="1"/>
      <c r="I61" s="1"/>
      <c r="J61" s="38"/>
      <c r="K61" s="39"/>
      <c r="L61" s="1"/>
      <c r="M61" s="1"/>
      <c r="N61" s="1"/>
      <c r="O61" s="1"/>
      <c r="P61" s="1"/>
      <c r="Q61" s="179"/>
      <c r="R61" s="179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140"/>
      <c r="AH61" s="55"/>
      <c r="AI61" s="44"/>
      <c r="AJ61" s="135"/>
      <c r="AK61" s="135"/>
      <c r="AL61" s="135"/>
      <c r="AM61" s="137"/>
      <c r="AN61" s="81">
        <f>ROUND(Q56*AD62,0)</f>
        <v>758</v>
      </c>
      <c r="AO61" s="10"/>
    </row>
    <row r="62" spans="1:41" ht="14.1" x14ac:dyDescent="0.3">
      <c r="A62" s="7">
        <v>71</v>
      </c>
      <c r="B62" s="27">
        <v>1624</v>
      </c>
      <c r="C62" s="6" t="s">
        <v>2426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79"/>
      <c r="R62" s="179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202" t="s">
        <v>1387</v>
      </c>
      <c r="AH62" s="140" t="s">
        <v>1220</v>
      </c>
      <c r="AI62" s="44" t="s">
        <v>1217</v>
      </c>
      <c r="AJ62" s="135">
        <v>0.7</v>
      </c>
      <c r="AK62" s="135"/>
      <c r="AL62" s="135"/>
      <c r="AM62" s="137"/>
      <c r="AN62" s="81">
        <f>ROUND(ROUND(Q56*AD62,0)*AJ62,0)</f>
        <v>531</v>
      </c>
      <c r="AO62" s="10"/>
    </row>
    <row r="63" spans="1:41" ht="14.1" x14ac:dyDescent="0.3">
      <c r="A63" s="7">
        <v>71</v>
      </c>
      <c r="B63" s="27">
        <v>2885</v>
      </c>
      <c r="C63" s="6" t="s">
        <v>2425</v>
      </c>
      <c r="D63" s="106"/>
      <c r="E63" s="107"/>
      <c r="F63" s="108"/>
      <c r="G63" s="39"/>
      <c r="H63" s="1"/>
      <c r="I63" s="1"/>
      <c r="J63" s="38"/>
      <c r="K63" s="39"/>
      <c r="L63" s="1"/>
      <c r="M63" s="1"/>
      <c r="N63" s="1"/>
      <c r="O63" s="1"/>
      <c r="P63" s="1"/>
      <c r="Q63" s="171"/>
      <c r="R63" s="171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203"/>
      <c r="AH63" s="40" t="s">
        <v>1219</v>
      </c>
      <c r="AI63" s="46" t="s">
        <v>1217</v>
      </c>
      <c r="AJ63" s="128">
        <v>0.5</v>
      </c>
      <c r="AK63" s="135"/>
      <c r="AL63" s="135"/>
      <c r="AM63" s="137"/>
      <c r="AN63" s="81">
        <f>ROUND(ROUND(Q56*AD62,0)*AJ63,0)</f>
        <v>379</v>
      </c>
      <c r="AO63" s="10"/>
    </row>
    <row r="64" spans="1:41" ht="14.1" x14ac:dyDescent="0.3">
      <c r="A64" s="7">
        <v>71</v>
      </c>
      <c r="B64" s="27">
        <v>2886</v>
      </c>
      <c r="C64" s="6" t="s">
        <v>2424</v>
      </c>
      <c r="D64" s="106"/>
      <c r="E64" s="107"/>
      <c r="F64" s="108"/>
      <c r="G64" s="39"/>
      <c r="H64" s="1"/>
      <c r="I64" s="1"/>
      <c r="J64" s="38"/>
      <c r="K64" s="39"/>
      <c r="L64" s="1"/>
      <c r="M64" s="1"/>
      <c r="N64" s="1"/>
      <c r="O64" s="1"/>
      <c r="P64" s="1"/>
      <c r="Q64" s="171"/>
      <c r="R64" s="171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40"/>
      <c r="AH64" s="41"/>
      <c r="AI64" s="44"/>
      <c r="AJ64" s="135"/>
      <c r="AK64" s="204" t="s">
        <v>1218</v>
      </c>
      <c r="AL64" s="44">
        <v>5</v>
      </c>
      <c r="AM64" s="161" t="s">
        <v>1385</v>
      </c>
      <c r="AN64" s="81">
        <f>ROUND(Q56*AD62,0)-AL64</f>
        <v>753</v>
      </c>
      <c r="AO64" s="10"/>
    </row>
    <row r="65" spans="1:41" ht="14.1" x14ac:dyDescent="0.3">
      <c r="A65" s="7">
        <v>71</v>
      </c>
      <c r="B65" s="27">
        <v>2887</v>
      </c>
      <c r="C65" s="6" t="s">
        <v>2423</v>
      </c>
      <c r="D65" s="106"/>
      <c r="E65" s="107"/>
      <c r="F65" s="108"/>
      <c r="G65" s="39"/>
      <c r="H65" s="1"/>
      <c r="I65" s="1"/>
      <c r="J65" s="38"/>
      <c r="K65" s="39"/>
      <c r="L65" s="1"/>
      <c r="M65" s="1"/>
      <c r="N65" s="1"/>
      <c r="O65" s="1"/>
      <c r="P65" s="1"/>
      <c r="Q65" s="171"/>
      <c r="R65" s="171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202" t="s">
        <v>1387</v>
      </c>
      <c r="AH65" s="140" t="s">
        <v>1220</v>
      </c>
      <c r="AI65" s="44" t="s">
        <v>1217</v>
      </c>
      <c r="AJ65" s="135">
        <v>0.7</v>
      </c>
      <c r="AK65" s="205"/>
      <c r="AL65" s="134"/>
      <c r="AM65" s="138"/>
      <c r="AN65" s="81">
        <f>ROUND(ROUND(Q56*AD62,0)*AJ65,0)-AL64</f>
        <v>526</v>
      </c>
      <c r="AO65" s="10"/>
    </row>
    <row r="66" spans="1:41" ht="14.1" x14ac:dyDescent="0.3">
      <c r="A66" s="7">
        <v>71</v>
      </c>
      <c r="B66" s="27">
        <v>2888</v>
      </c>
      <c r="C66" s="6" t="s">
        <v>2422</v>
      </c>
      <c r="D66" s="106"/>
      <c r="E66" s="107"/>
      <c r="F66" s="108"/>
      <c r="G66" s="39"/>
      <c r="H66" s="1"/>
      <c r="I66" s="1"/>
      <c r="J66" s="38"/>
      <c r="K66" s="39"/>
      <c r="L66" s="1"/>
      <c r="M66" s="1"/>
      <c r="N66" s="1"/>
      <c r="O66" s="1"/>
      <c r="P66" s="1"/>
      <c r="Q66" s="171"/>
      <c r="R66" s="171"/>
      <c r="S66" s="1"/>
      <c r="T66" s="38"/>
      <c r="U66" s="39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71"/>
      <c r="AG66" s="203"/>
      <c r="AH66" s="40" t="s">
        <v>1219</v>
      </c>
      <c r="AI66" s="46" t="s">
        <v>1217</v>
      </c>
      <c r="AJ66" s="128">
        <v>0.5</v>
      </c>
      <c r="AK66" s="206"/>
      <c r="AL66" s="127"/>
      <c r="AM66" s="136"/>
      <c r="AN66" s="81">
        <f>ROUND(ROUND(Q56*AD62,0)*AJ66,0)-AL64</f>
        <v>374</v>
      </c>
      <c r="AO66" s="10"/>
    </row>
    <row r="67" spans="1:41" ht="14.1" x14ac:dyDescent="0.3">
      <c r="A67" s="7">
        <v>71</v>
      </c>
      <c r="B67" s="27">
        <v>1625</v>
      </c>
      <c r="C67" s="6" t="s">
        <v>2421</v>
      </c>
      <c r="D67" s="106"/>
      <c r="E67" s="107"/>
      <c r="F67" s="108"/>
      <c r="G67" s="39"/>
      <c r="H67" s="1"/>
      <c r="I67" s="1"/>
      <c r="J67" s="58"/>
      <c r="K67" s="42" t="s">
        <v>1245</v>
      </c>
      <c r="L67" s="54"/>
      <c r="M67" s="54"/>
      <c r="N67" s="54"/>
      <c r="O67" s="54"/>
      <c r="P67" s="54"/>
      <c r="Q67" s="178"/>
      <c r="R67" s="178"/>
      <c r="S67" s="30"/>
      <c r="T67" s="43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172"/>
      <c r="AH67" s="45"/>
      <c r="AI67" s="54"/>
      <c r="AJ67" s="174"/>
      <c r="AK67" s="174"/>
      <c r="AL67" s="174"/>
      <c r="AM67" s="173"/>
      <c r="AN67" s="81">
        <f>ROUND(Q68,0)</f>
        <v>1597</v>
      </c>
      <c r="AO67" s="10"/>
    </row>
    <row r="68" spans="1:41" ht="14.1" x14ac:dyDescent="0.3">
      <c r="A68" s="7">
        <v>71</v>
      </c>
      <c r="B68" s="27">
        <v>1626</v>
      </c>
      <c r="C68" s="6" t="s">
        <v>2420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1">
        <v>1597</v>
      </c>
      <c r="R68" s="201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202" t="s">
        <v>1387</v>
      </c>
      <c r="AH68" s="140" t="s">
        <v>1220</v>
      </c>
      <c r="AI68" s="44" t="s">
        <v>1217</v>
      </c>
      <c r="AJ68" s="135">
        <v>0.7</v>
      </c>
      <c r="AK68" s="135"/>
      <c r="AL68" s="135"/>
      <c r="AM68" s="137"/>
      <c r="AN68" s="81">
        <f>ROUND(Q68*AJ68,0)</f>
        <v>1118</v>
      </c>
      <c r="AO68" s="10"/>
    </row>
    <row r="69" spans="1:41" ht="14.1" x14ac:dyDescent="0.3">
      <c r="A69" s="7">
        <v>71</v>
      </c>
      <c r="B69" s="27">
        <v>2891</v>
      </c>
      <c r="C69" s="6" t="s">
        <v>2419</v>
      </c>
      <c r="D69" s="106"/>
      <c r="E69" s="107"/>
      <c r="F69" s="108"/>
      <c r="G69" s="39"/>
      <c r="H69" s="1"/>
      <c r="I69" s="1"/>
      <c r="J69" s="38"/>
      <c r="K69" s="39"/>
      <c r="L69" s="1"/>
      <c r="M69" s="1"/>
      <c r="N69" s="1"/>
      <c r="O69" s="1"/>
      <c r="P69" s="1"/>
      <c r="Q69" s="171"/>
      <c r="R69" s="171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203"/>
      <c r="AH69" s="40" t="s">
        <v>1219</v>
      </c>
      <c r="AI69" s="46" t="s">
        <v>1217</v>
      </c>
      <c r="AJ69" s="128">
        <v>0.5</v>
      </c>
      <c r="AK69" s="135"/>
      <c r="AL69" s="135"/>
      <c r="AM69" s="137"/>
      <c r="AN69" s="81">
        <f>ROUND(Q68*AJ69,0)</f>
        <v>799</v>
      </c>
      <c r="AO69" s="10"/>
    </row>
    <row r="70" spans="1:41" ht="14.1" x14ac:dyDescent="0.3">
      <c r="A70" s="7">
        <v>71</v>
      </c>
      <c r="B70" s="27">
        <v>2892</v>
      </c>
      <c r="C70" s="6" t="s">
        <v>2418</v>
      </c>
      <c r="D70" s="106"/>
      <c r="E70" s="107"/>
      <c r="F70" s="108"/>
      <c r="G70" s="39"/>
      <c r="H70" s="1"/>
      <c r="I70" s="1"/>
      <c r="J70" s="38"/>
      <c r="K70" s="39"/>
      <c r="L70" s="1"/>
      <c r="M70" s="1"/>
      <c r="N70" s="1"/>
      <c r="O70" s="1"/>
      <c r="P70" s="1"/>
      <c r="Q70" s="171"/>
      <c r="R70" s="171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40"/>
      <c r="AH70" s="41"/>
      <c r="AI70" s="44"/>
      <c r="AJ70" s="135"/>
      <c r="AK70" s="204" t="s">
        <v>1218</v>
      </c>
      <c r="AL70" s="44">
        <v>5</v>
      </c>
      <c r="AM70" s="161" t="s">
        <v>1385</v>
      </c>
      <c r="AN70" s="81">
        <f>ROUND(Q68,0)-AL70</f>
        <v>1592</v>
      </c>
      <c r="AO70" s="10"/>
    </row>
    <row r="71" spans="1:41" ht="14.1" x14ac:dyDescent="0.3">
      <c r="A71" s="7">
        <v>71</v>
      </c>
      <c r="B71" s="27">
        <v>2893</v>
      </c>
      <c r="C71" s="6" t="s">
        <v>2417</v>
      </c>
      <c r="D71" s="106"/>
      <c r="E71" s="107"/>
      <c r="F71" s="108"/>
      <c r="G71" s="39"/>
      <c r="H71" s="1"/>
      <c r="I71" s="1"/>
      <c r="J71" s="38"/>
      <c r="K71" s="39"/>
      <c r="L71" s="1"/>
      <c r="M71" s="1"/>
      <c r="N71" s="1"/>
      <c r="O71" s="1"/>
      <c r="P71" s="1"/>
      <c r="Q71" s="171"/>
      <c r="R71" s="171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202" t="s">
        <v>1387</v>
      </c>
      <c r="AH71" s="140" t="s">
        <v>1220</v>
      </c>
      <c r="AI71" s="44" t="s">
        <v>1217</v>
      </c>
      <c r="AJ71" s="135">
        <v>0.7</v>
      </c>
      <c r="AK71" s="205"/>
      <c r="AL71" s="134"/>
      <c r="AM71" s="138"/>
      <c r="AN71" s="81">
        <f>ROUND(Q68*AJ71,0)-AL70</f>
        <v>1113</v>
      </c>
      <c r="AO71" s="10"/>
    </row>
    <row r="72" spans="1:41" ht="14.1" x14ac:dyDescent="0.3">
      <c r="A72" s="7">
        <v>71</v>
      </c>
      <c r="B72" s="27">
        <v>2894</v>
      </c>
      <c r="C72" s="6" t="s">
        <v>2416</v>
      </c>
      <c r="D72" s="106"/>
      <c r="E72" s="107"/>
      <c r="F72" s="108"/>
      <c r="G72" s="39"/>
      <c r="H72" s="1"/>
      <c r="I72" s="1"/>
      <c r="J72" s="38"/>
      <c r="K72" s="39"/>
      <c r="L72" s="1"/>
      <c r="M72" s="1"/>
      <c r="N72" s="1"/>
      <c r="O72" s="1"/>
      <c r="P72" s="1"/>
      <c r="Q72" s="171"/>
      <c r="R72" s="171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203"/>
      <c r="AH72" s="40" t="s">
        <v>1219</v>
      </c>
      <c r="AI72" s="46" t="s">
        <v>1217</v>
      </c>
      <c r="AJ72" s="128">
        <v>0.5</v>
      </c>
      <c r="AK72" s="206"/>
      <c r="AL72" s="127"/>
      <c r="AM72" s="136"/>
      <c r="AN72" s="81">
        <f>ROUND(Q68*AJ72,0)-AL70</f>
        <v>794</v>
      </c>
      <c r="AO72" s="10"/>
    </row>
    <row r="73" spans="1:41" ht="14.1" x14ac:dyDescent="0.3">
      <c r="A73" s="7">
        <v>71</v>
      </c>
      <c r="B73" s="27">
        <v>1627</v>
      </c>
      <c r="C73" s="6" t="s">
        <v>2415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71"/>
      <c r="R73" s="171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140"/>
      <c r="AH73" s="55"/>
      <c r="AI73" s="44"/>
      <c r="AJ73" s="135"/>
      <c r="AK73" s="135"/>
      <c r="AL73" s="135"/>
      <c r="AM73" s="137"/>
      <c r="AN73" s="81">
        <f>ROUND(Q68*AD74,0)</f>
        <v>1541</v>
      </c>
      <c r="AO73" s="10"/>
    </row>
    <row r="74" spans="1:41" ht="14.1" x14ac:dyDescent="0.3">
      <c r="A74" s="7">
        <v>71</v>
      </c>
      <c r="B74" s="27">
        <v>1628</v>
      </c>
      <c r="C74" s="6" t="s">
        <v>2414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71"/>
      <c r="R74" s="171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202" t="s">
        <v>1387</v>
      </c>
      <c r="AH74" s="140" t="s">
        <v>1220</v>
      </c>
      <c r="AI74" s="44" t="s">
        <v>1217</v>
      </c>
      <c r="AJ74" s="135">
        <v>0.7</v>
      </c>
      <c r="AK74" s="135"/>
      <c r="AL74" s="135"/>
      <c r="AM74" s="137"/>
      <c r="AN74" s="81">
        <f>ROUND(ROUND(Q68*AD74,0)*AJ74,0)</f>
        <v>1079</v>
      </c>
      <c r="AO74" s="10"/>
    </row>
    <row r="75" spans="1:41" ht="14.1" x14ac:dyDescent="0.3">
      <c r="A75" s="7">
        <v>71</v>
      </c>
      <c r="B75" s="27">
        <v>2895</v>
      </c>
      <c r="C75" s="6" t="s">
        <v>2413</v>
      </c>
      <c r="D75" s="106"/>
      <c r="E75" s="107"/>
      <c r="F75" s="108"/>
      <c r="G75" s="39"/>
      <c r="H75" s="1"/>
      <c r="I75" s="1"/>
      <c r="J75" s="38"/>
      <c r="K75" s="39"/>
      <c r="L75" s="1"/>
      <c r="M75" s="1"/>
      <c r="N75" s="1"/>
      <c r="O75" s="1"/>
      <c r="P75" s="1"/>
      <c r="Q75" s="171"/>
      <c r="R75" s="171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203"/>
      <c r="AH75" s="40" t="s">
        <v>1219</v>
      </c>
      <c r="AI75" s="46" t="s">
        <v>1217</v>
      </c>
      <c r="AJ75" s="128">
        <v>0.5</v>
      </c>
      <c r="AK75" s="135"/>
      <c r="AL75" s="135"/>
      <c r="AM75" s="137"/>
      <c r="AN75" s="81">
        <f>ROUND(ROUND(Q68*AD74,0)*AJ75,0)</f>
        <v>771</v>
      </c>
      <c r="AO75" s="10"/>
    </row>
    <row r="76" spans="1:41" ht="14.1" x14ac:dyDescent="0.3">
      <c r="A76" s="7">
        <v>71</v>
      </c>
      <c r="B76" s="27">
        <v>2896</v>
      </c>
      <c r="C76" s="6" t="s">
        <v>2412</v>
      </c>
      <c r="D76" s="106"/>
      <c r="E76" s="107"/>
      <c r="F76" s="108"/>
      <c r="G76" s="39"/>
      <c r="H76" s="1"/>
      <c r="I76" s="1"/>
      <c r="J76" s="38"/>
      <c r="K76" s="39"/>
      <c r="L76" s="1"/>
      <c r="M76" s="1"/>
      <c r="N76" s="1"/>
      <c r="O76" s="1"/>
      <c r="P76" s="1"/>
      <c r="Q76" s="171"/>
      <c r="R76" s="171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40"/>
      <c r="AH76" s="41"/>
      <c r="AI76" s="44"/>
      <c r="AJ76" s="135"/>
      <c r="AK76" s="204" t="s">
        <v>1218</v>
      </c>
      <c r="AL76" s="44">
        <v>5</v>
      </c>
      <c r="AM76" s="161" t="s">
        <v>1385</v>
      </c>
      <c r="AN76" s="81">
        <f>ROUND(Q68*AD74,0)-AL76</f>
        <v>1536</v>
      </c>
      <c r="AO76" s="10"/>
    </row>
    <row r="77" spans="1:41" ht="14.1" x14ac:dyDescent="0.3">
      <c r="A77" s="7">
        <v>71</v>
      </c>
      <c r="B77" s="27">
        <v>2897</v>
      </c>
      <c r="C77" s="6" t="s">
        <v>2411</v>
      </c>
      <c r="D77" s="106"/>
      <c r="E77" s="107"/>
      <c r="F77" s="108"/>
      <c r="G77" s="39"/>
      <c r="H77" s="1"/>
      <c r="I77" s="1"/>
      <c r="J77" s="38"/>
      <c r="K77" s="39"/>
      <c r="L77" s="1"/>
      <c r="M77" s="1"/>
      <c r="N77" s="1"/>
      <c r="O77" s="1"/>
      <c r="P77" s="1"/>
      <c r="Q77" s="171"/>
      <c r="R77" s="171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202" t="s">
        <v>1387</v>
      </c>
      <c r="AH77" s="140" t="s">
        <v>1220</v>
      </c>
      <c r="AI77" s="44" t="s">
        <v>1217</v>
      </c>
      <c r="AJ77" s="135">
        <v>0.7</v>
      </c>
      <c r="AK77" s="205"/>
      <c r="AL77" s="134"/>
      <c r="AM77" s="138"/>
      <c r="AN77" s="81">
        <f>ROUND(ROUND(Q68*AD74,0)*AJ77,0)-AL76</f>
        <v>1074</v>
      </c>
      <c r="AO77" s="10"/>
    </row>
    <row r="78" spans="1:41" ht="14.1" x14ac:dyDescent="0.3">
      <c r="A78" s="7">
        <v>71</v>
      </c>
      <c r="B78" s="27">
        <v>2898</v>
      </c>
      <c r="C78" s="6" t="s">
        <v>2410</v>
      </c>
      <c r="D78" s="106"/>
      <c r="E78" s="107"/>
      <c r="F78" s="108"/>
      <c r="G78" s="39"/>
      <c r="H78" s="1"/>
      <c r="I78" s="1"/>
      <c r="J78" s="38"/>
      <c r="K78" s="37"/>
      <c r="L78" s="4"/>
      <c r="M78" s="4"/>
      <c r="N78" s="4"/>
      <c r="O78" s="4"/>
      <c r="P78" s="4"/>
      <c r="Q78" s="170"/>
      <c r="R78" s="170"/>
      <c r="S78" s="4"/>
      <c r="T78" s="17"/>
      <c r="U78" s="3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139"/>
      <c r="AG78" s="203"/>
      <c r="AH78" s="40" t="s">
        <v>1219</v>
      </c>
      <c r="AI78" s="46" t="s">
        <v>1217</v>
      </c>
      <c r="AJ78" s="128">
        <v>0.5</v>
      </c>
      <c r="AK78" s="206"/>
      <c r="AL78" s="127"/>
      <c r="AM78" s="136"/>
      <c r="AN78" s="81">
        <f>ROUND(ROUND(Q68*AD74,0)*AJ78,0)-AL76</f>
        <v>766</v>
      </c>
      <c r="AO78" s="10"/>
    </row>
    <row r="79" spans="1:41" ht="14.1" x14ac:dyDescent="0.3">
      <c r="A79" s="7">
        <v>71</v>
      </c>
      <c r="B79" s="27">
        <v>1629</v>
      </c>
      <c r="C79" s="6" t="s">
        <v>2409</v>
      </c>
      <c r="D79" s="106"/>
      <c r="E79" s="107"/>
      <c r="F79" s="108"/>
      <c r="G79" s="39"/>
      <c r="H79" s="1"/>
      <c r="I79" s="1"/>
      <c r="J79" s="58"/>
      <c r="K79" s="1" t="s">
        <v>1244</v>
      </c>
      <c r="L79" s="119"/>
      <c r="M79" s="119"/>
      <c r="N79" s="119"/>
      <c r="O79" s="119"/>
      <c r="P79" s="119"/>
      <c r="Q79" s="171"/>
      <c r="R79" s="171"/>
      <c r="S79" s="1"/>
      <c r="T79" s="1"/>
      <c r="U79" s="39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62"/>
      <c r="AG79" s="172"/>
      <c r="AH79" s="45"/>
      <c r="AI79" s="54"/>
      <c r="AJ79" s="174"/>
      <c r="AK79" s="174"/>
      <c r="AL79" s="174"/>
      <c r="AM79" s="173"/>
      <c r="AN79" s="81">
        <f>ROUND(Q80,0)</f>
        <v>831</v>
      </c>
      <c r="AO79" s="10"/>
    </row>
    <row r="80" spans="1:41" ht="14.1" x14ac:dyDescent="0.3">
      <c r="A80" s="7">
        <v>71</v>
      </c>
      <c r="B80" s="27">
        <v>1630</v>
      </c>
      <c r="C80" s="6" t="s">
        <v>2408</v>
      </c>
      <c r="D80" s="106"/>
      <c r="E80" s="107"/>
      <c r="F80" s="108"/>
      <c r="G80" s="39"/>
      <c r="H80" s="1"/>
      <c r="I80" s="1"/>
      <c r="J80" s="58"/>
      <c r="K80" s="119"/>
      <c r="L80" s="119"/>
      <c r="M80" s="119"/>
      <c r="N80" s="119"/>
      <c r="O80" s="119"/>
      <c r="P80" s="119"/>
      <c r="Q80" s="201">
        <v>831</v>
      </c>
      <c r="R80" s="201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202" t="s">
        <v>1387</v>
      </c>
      <c r="AH80" s="140" t="s">
        <v>1220</v>
      </c>
      <c r="AI80" s="44" t="s">
        <v>1217</v>
      </c>
      <c r="AJ80" s="135">
        <v>0.7</v>
      </c>
      <c r="AK80" s="135"/>
      <c r="AL80" s="135"/>
      <c r="AM80" s="137"/>
      <c r="AN80" s="81">
        <f>ROUND(Q80*AJ80,0)</f>
        <v>582</v>
      </c>
      <c r="AO80" s="10"/>
    </row>
    <row r="81" spans="1:41" ht="14.1" x14ac:dyDescent="0.3">
      <c r="A81" s="7">
        <v>71</v>
      </c>
      <c r="B81" s="27">
        <v>2911</v>
      </c>
      <c r="C81" s="6" t="s">
        <v>2407</v>
      </c>
      <c r="D81" s="106"/>
      <c r="E81" s="107"/>
      <c r="F81" s="108"/>
      <c r="G81" s="39"/>
      <c r="H81" s="1"/>
      <c r="I81" s="1"/>
      <c r="J81" s="38"/>
      <c r="K81" s="39"/>
      <c r="L81" s="1"/>
      <c r="M81" s="1"/>
      <c r="N81" s="1"/>
      <c r="O81" s="1"/>
      <c r="P81" s="1"/>
      <c r="Q81" s="171"/>
      <c r="R81" s="171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203"/>
      <c r="AH81" s="40" t="s">
        <v>1219</v>
      </c>
      <c r="AI81" s="46" t="s">
        <v>1217</v>
      </c>
      <c r="AJ81" s="128">
        <v>0.5</v>
      </c>
      <c r="AK81" s="135"/>
      <c r="AL81" s="135"/>
      <c r="AM81" s="137"/>
      <c r="AN81" s="81">
        <f>ROUND(Q80*AJ81,0)</f>
        <v>416</v>
      </c>
      <c r="AO81" s="10"/>
    </row>
    <row r="82" spans="1:41" ht="14.1" x14ac:dyDescent="0.3">
      <c r="A82" s="7">
        <v>71</v>
      </c>
      <c r="B82" s="27">
        <v>2912</v>
      </c>
      <c r="C82" s="6" t="s">
        <v>2406</v>
      </c>
      <c r="D82" s="106"/>
      <c r="E82" s="107"/>
      <c r="F82" s="108"/>
      <c r="G82" s="39"/>
      <c r="H82" s="1"/>
      <c r="I82" s="1"/>
      <c r="J82" s="38"/>
      <c r="K82" s="39"/>
      <c r="L82" s="1"/>
      <c r="M82" s="1"/>
      <c r="N82" s="1"/>
      <c r="O82" s="1"/>
      <c r="P82" s="1"/>
      <c r="Q82" s="171"/>
      <c r="R82" s="171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40"/>
      <c r="AH82" s="41"/>
      <c r="AI82" s="44"/>
      <c r="AJ82" s="135"/>
      <c r="AK82" s="204" t="s">
        <v>1218</v>
      </c>
      <c r="AL82" s="44">
        <v>5</v>
      </c>
      <c r="AM82" s="161" t="s">
        <v>1385</v>
      </c>
      <c r="AN82" s="81">
        <f>ROUND(Q80,0)-AL82</f>
        <v>826</v>
      </c>
      <c r="AO82" s="10"/>
    </row>
    <row r="83" spans="1:41" ht="14.1" x14ac:dyDescent="0.3">
      <c r="A83" s="7">
        <v>71</v>
      </c>
      <c r="B83" s="27">
        <v>2913</v>
      </c>
      <c r="C83" s="6" t="s">
        <v>2405</v>
      </c>
      <c r="D83" s="106"/>
      <c r="E83" s="107"/>
      <c r="F83" s="108"/>
      <c r="G83" s="39"/>
      <c r="H83" s="1"/>
      <c r="I83" s="1"/>
      <c r="J83" s="38"/>
      <c r="K83" s="39"/>
      <c r="L83" s="1"/>
      <c r="M83" s="1"/>
      <c r="N83" s="1"/>
      <c r="O83" s="1"/>
      <c r="P83" s="1"/>
      <c r="Q83" s="171"/>
      <c r="R83" s="171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202" t="s">
        <v>1387</v>
      </c>
      <c r="AH83" s="140" t="s">
        <v>1220</v>
      </c>
      <c r="AI83" s="44" t="s">
        <v>1217</v>
      </c>
      <c r="AJ83" s="135">
        <v>0.7</v>
      </c>
      <c r="AK83" s="205"/>
      <c r="AL83" s="134"/>
      <c r="AM83" s="138"/>
      <c r="AN83" s="81">
        <f>ROUND(Q80*AJ83,0)-AL82</f>
        <v>577</v>
      </c>
      <c r="AO83" s="10"/>
    </row>
    <row r="84" spans="1:41" ht="14.1" x14ac:dyDescent="0.3">
      <c r="A84" s="7">
        <v>71</v>
      </c>
      <c r="B84" s="27">
        <v>2914</v>
      </c>
      <c r="C84" s="6" t="s">
        <v>2404</v>
      </c>
      <c r="D84" s="106"/>
      <c r="E84" s="107"/>
      <c r="F84" s="108"/>
      <c r="G84" s="39"/>
      <c r="H84" s="1"/>
      <c r="I84" s="1"/>
      <c r="J84" s="38"/>
      <c r="K84" s="39"/>
      <c r="L84" s="1"/>
      <c r="M84" s="1"/>
      <c r="N84" s="1"/>
      <c r="O84" s="1"/>
      <c r="P84" s="1"/>
      <c r="Q84" s="171"/>
      <c r="R84" s="171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203"/>
      <c r="AH84" s="40" t="s">
        <v>1219</v>
      </c>
      <c r="AI84" s="46" t="s">
        <v>1217</v>
      </c>
      <c r="AJ84" s="128">
        <v>0.5</v>
      </c>
      <c r="AK84" s="206"/>
      <c r="AL84" s="127"/>
      <c r="AM84" s="136"/>
      <c r="AN84" s="81">
        <f>ROUND(Q80*AJ84,0)-AL82</f>
        <v>411</v>
      </c>
      <c r="AO84" s="10"/>
    </row>
    <row r="85" spans="1:41" ht="14.1" x14ac:dyDescent="0.3">
      <c r="A85" s="7">
        <v>71</v>
      </c>
      <c r="B85" s="27">
        <v>1631</v>
      </c>
      <c r="C85" s="6" t="s">
        <v>2403</v>
      </c>
      <c r="D85" s="106"/>
      <c r="E85" s="107"/>
      <c r="F85" s="108"/>
      <c r="G85" s="39"/>
      <c r="H85" s="1"/>
      <c r="I85" s="1"/>
      <c r="J85" s="58"/>
      <c r="K85" s="59"/>
      <c r="L85" s="119"/>
      <c r="M85" s="119"/>
      <c r="N85" s="119"/>
      <c r="O85" s="119"/>
      <c r="P85" s="119"/>
      <c r="Q85" s="171"/>
      <c r="R85" s="171"/>
      <c r="S85" s="1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140"/>
      <c r="AH85" s="55"/>
      <c r="AI85" s="44"/>
      <c r="AJ85" s="135"/>
      <c r="AK85" s="135"/>
      <c r="AL85" s="135"/>
      <c r="AM85" s="137"/>
      <c r="AN85" s="81">
        <f>ROUND(Q80*AD86,0)</f>
        <v>802</v>
      </c>
      <c r="AO85" s="10"/>
    </row>
    <row r="86" spans="1:41" ht="14.1" x14ac:dyDescent="0.3">
      <c r="A86" s="7">
        <v>71</v>
      </c>
      <c r="B86" s="27">
        <v>1632</v>
      </c>
      <c r="C86" s="6" t="s">
        <v>2402</v>
      </c>
      <c r="D86" s="106"/>
      <c r="E86" s="107"/>
      <c r="F86" s="108"/>
      <c r="G86" s="39"/>
      <c r="H86" s="1"/>
      <c r="I86" s="1"/>
      <c r="J86" s="58"/>
      <c r="K86" s="59"/>
      <c r="L86" s="119"/>
      <c r="M86" s="119"/>
      <c r="N86" s="119"/>
      <c r="O86" s="119"/>
      <c r="P86" s="119"/>
      <c r="Q86" s="171"/>
      <c r="R86" s="171"/>
      <c r="S86" s="1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202" t="s">
        <v>1387</v>
      </c>
      <c r="AH86" s="140" t="s">
        <v>1220</v>
      </c>
      <c r="AI86" s="44" t="s">
        <v>1217</v>
      </c>
      <c r="AJ86" s="135">
        <v>0.7</v>
      </c>
      <c r="AK86" s="135"/>
      <c r="AL86" s="135"/>
      <c r="AM86" s="137"/>
      <c r="AN86" s="81">
        <f>ROUND(ROUND(Q80*AD86,0)*AJ86,0)</f>
        <v>561</v>
      </c>
      <c r="AO86" s="10"/>
    </row>
    <row r="87" spans="1:41" ht="14.1" x14ac:dyDescent="0.3">
      <c r="A87" s="7">
        <v>71</v>
      </c>
      <c r="B87" s="27">
        <v>2915</v>
      </c>
      <c r="C87" s="6" t="s">
        <v>2401</v>
      </c>
      <c r="D87" s="106"/>
      <c r="E87" s="107"/>
      <c r="F87" s="108"/>
      <c r="G87" s="39"/>
      <c r="H87" s="1"/>
      <c r="I87" s="1"/>
      <c r="J87" s="38"/>
      <c r="K87" s="39"/>
      <c r="L87" s="1"/>
      <c r="M87" s="1"/>
      <c r="N87" s="1"/>
      <c r="O87" s="1"/>
      <c r="P87" s="1"/>
      <c r="Q87" s="171"/>
      <c r="R87" s="171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203"/>
      <c r="AH87" s="40" t="s">
        <v>1219</v>
      </c>
      <c r="AI87" s="46" t="s">
        <v>1217</v>
      </c>
      <c r="AJ87" s="128">
        <v>0.5</v>
      </c>
      <c r="AK87" s="135"/>
      <c r="AL87" s="135"/>
      <c r="AM87" s="137"/>
      <c r="AN87" s="81">
        <f>ROUND(ROUND(Q80*AD86,0)*AJ87,0)</f>
        <v>401</v>
      </c>
      <c r="AO87" s="10"/>
    </row>
    <row r="88" spans="1:41" ht="14.1" x14ac:dyDescent="0.3">
      <c r="A88" s="7">
        <v>71</v>
      </c>
      <c r="B88" s="27">
        <v>2916</v>
      </c>
      <c r="C88" s="6" t="s">
        <v>2400</v>
      </c>
      <c r="D88" s="106"/>
      <c r="E88" s="107"/>
      <c r="F88" s="108"/>
      <c r="G88" s="39"/>
      <c r="H88" s="1"/>
      <c r="I88" s="1"/>
      <c r="J88" s="38"/>
      <c r="K88" s="39"/>
      <c r="L88" s="1"/>
      <c r="M88" s="1"/>
      <c r="N88" s="1"/>
      <c r="O88" s="1"/>
      <c r="P88" s="1"/>
      <c r="Q88" s="171"/>
      <c r="R88" s="171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40"/>
      <c r="AH88" s="41"/>
      <c r="AI88" s="44"/>
      <c r="AJ88" s="135"/>
      <c r="AK88" s="204" t="s">
        <v>1218</v>
      </c>
      <c r="AL88" s="44">
        <v>5</v>
      </c>
      <c r="AM88" s="161" t="s">
        <v>1385</v>
      </c>
      <c r="AN88" s="81">
        <f>ROUND(Q80*AD86,0)-AL88</f>
        <v>797</v>
      </c>
      <c r="AO88" s="10"/>
    </row>
    <row r="89" spans="1:41" ht="14.1" x14ac:dyDescent="0.3">
      <c r="A89" s="7">
        <v>71</v>
      </c>
      <c r="B89" s="27">
        <v>2917</v>
      </c>
      <c r="C89" s="6" t="s">
        <v>2399</v>
      </c>
      <c r="D89" s="106"/>
      <c r="E89" s="107"/>
      <c r="F89" s="108"/>
      <c r="G89" s="39"/>
      <c r="H89" s="1"/>
      <c r="I89" s="1"/>
      <c r="J89" s="38"/>
      <c r="K89" s="39"/>
      <c r="L89" s="1"/>
      <c r="M89" s="1"/>
      <c r="N89" s="1"/>
      <c r="O89" s="1"/>
      <c r="P89" s="1"/>
      <c r="Q89" s="171"/>
      <c r="R89" s="171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202" t="s">
        <v>1387</v>
      </c>
      <c r="AH89" s="140" t="s">
        <v>1220</v>
      </c>
      <c r="AI89" s="44" t="s">
        <v>1217</v>
      </c>
      <c r="AJ89" s="135">
        <v>0.7</v>
      </c>
      <c r="AK89" s="205"/>
      <c r="AL89" s="134"/>
      <c r="AM89" s="138"/>
      <c r="AN89" s="81">
        <f>ROUND(ROUND(Q80*AD86,0)*AJ89,0)-AL88</f>
        <v>556</v>
      </c>
      <c r="AO89" s="10"/>
    </row>
    <row r="90" spans="1:41" ht="14.1" x14ac:dyDescent="0.3">
      <c r="A90" s="7">
        <v>71</v>
      </c>
      <c r="B90" s="27">
        <v>2918</v>
      </c>
      <c r="C90" s="6" t="s">
        <v>2398</v>
      </c>
      <c r="D90" s="106"/>
      <c r="E90" s="107"/>
      <c r="F90" s="108"/>
      <c r="G90" s="37"/>
      <c r="H90" s="4"/>
      <c r="I90" s="4"/>
      <c r="J90" s="17"/>
      <c r="K90" s="37"/>
      <c r="L90" s="4"/>
      <c r="M90" s="4"/>
      <c r="N90" s="4"/>
      <c r="O90" s="4"/>
      <c r="P90" s="4"/>
      <c r="Q90" s="170"/>
      <c r="R90" s="170"/>
      <c r="S90" s="4"/>
      <c r="T90" s="17"/>
      <c r="U90" s="3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9"/>
      <c r="AG90" s="203"/>
      <c r="AH90" s="40" t="s">
        <v>1219</v>
      </c>
      <c r="AI90" s="46" t="s">
        <v>1217</v>
      </c>
      <c r="AJ90" s="128">
        <v>0.5</v>
      </c>
      <c r="AK90" s="206"/>
      <c r="AL90" s="127"/>
      <c r="AM90" s="136"/>
      <c r="AN90" s="81">
        <f>ROUND(ROUND(Q80*AD86,0)*AJ90,0)-AL88</f>
        <v>396</v>
      </c>
      <c r="AO90" s="10"/>
    </row>
    <row r="91" spans="1:41" ht="14.1" x14ac:dyDescent="0.3">
      <c r="A91" s="7">
        <v>71</v>
      </c>
      <c r="B91" s="9">
        <v>1641</v>
      </c>
      <c r="C91" s="6" t="s">
        <v>2397</v>
      </c>
      <c r="D91" s="106"/>
      <c r="E91" s="107"/>
      <c r="F91" s="108"/>
      <c r="G91" s="195" t="s">
        <v>1260</v>
      </c>
      <c r="H91" s="196"/>
      <c r="I91" s="196"/>
      <c r="J91" s="197"/>
      <c r="K91" s="30" t="s">
        <v>1247</v>
      </c>
      <c r="L91" s="30"/>
      <c r="M91" s="30"/>
      <c r="N91" s="30"/>
      <c r="O91" s="30"/>
      <c r="P91" s="30"/>
      <c r="Q91" s="144"/>
      <c r="R91" s="144"/>
      <c r="S91" s="30"/>
      <c r="T91" s="43"/>
      <c r="U91" s="42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64"/>
      <c r="AG91" s="172"/>
      <c r="AH91" s="45"/>
      <c r="AI91" s="54"/>
      <c r="AJ91" s="174"/>
      <c r="AK91" s="174"/>
      <c r="AL91" s="174"/>
      <c r="AM91" s="173"/>
      <c r="AN91" s="81">
        <f>ROUND(Q92,0)</f>
        <v>587</v>
      </c>
      <c r="AO91" s="10"/>
    </row>
    <row r="92" spans="1:41" ht="14.1" x14ac:dyDescent="0.3">
      <c r="A92" s="7">
        <v>71</v>
      </c>
      <c r="B92" s="9">
        <v>1642</v>
      </c>
      <c r="C92" s="6" t="s">
        <v>2396</v>
      </c>
      <c r="D92" s="106"/>
      <c r="E92" s="107"/>
      <c r="F92" s="108"/>
      <c r="G92" s="198"/>
      <c r="H92" s="199"/>
      <c r="I92" s="199"/>
      <c r="J92" s="200"/>
      <c r="K92" s="39" t="s">
        <v>1246</v>
      </c>
      <c r="L92" s="1"/>
      <c r="M92" s="1"/>
      <c r="N92" s="1"/>
      <c r="O92" s="1"/>
      <c r="P92" s="1"/>
      <c r="Q92" s="201">
        <v>587</v>
      </c>
      <c r="R92" s="201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202" t="s">
        <v>1387</v>
      </c>
      <c r="AH92" s="140" t="s">
        <v>1220</v>
      </c>
      <c r="AI92" s="44" t="s">
        <v>1217</v>
      </c>
      <c r="AJ92" s="135">
        <v>0.7</v>
      </c>
      <c r="AK92" s="135"/>
      <c r="AL92" s="135"/>
      <c r="AM92" s="137"/>
      <c r="AN92" s="81">
        <f>ROUND(Q92*AJ92,0)</f>
        <v>411</v>
      </c>
      <c r="AO92" s="10"/>
    </row>
    <row r="93" spans="1:41" ht="14.1" x14ac:dyDescent="0.3">
      <c r="A93" s="7">
        <v>71</v>
      </c>
      <c r="B93" s="27">
        <v>2921</v>
      </c>
      <c r="C93" s="6" t="s">
        <v>2395</v>
      </c>
      <c r="D93" s="106"/>
      <c r="E93" s="107"/>
      <c r="F93" s="108"/>
      <c r="G93" s="198"/>
      <c r="H93" s="199"/>
      <c r="I93" s="199"/>
      <c r="J93" s="200"/>
      <c r="K93" s="39"/>
      <c r="L93" s="1"/>
      <c r="M93" s="1"/>
      <c r="N93" s="1"/>
      <c r="O93" s="1"/>
      <c r="P93" s="1"/>
      <c r="Q93" s="171"/>
      <c r="R93" s="171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203"/>
      <c r="AH93" s="40" t="s">
        <v>1219</v>
      </c>
      <c r="AI93" s="46" t="s">
        <v>1217</v>
      </c>
      <c r="AJ93" s="128">
        <v>0.5</v>
      </c>
      <c r="AK93" s="135"/>
      <c r="AL93" s="135"/>
      <c r="AM93" s="137"/>
      <c r="AN93" s="81">
        <f>ROUND(Q92*AJ93,0)</f>
        <v>294</v>
      </c>
      <c r="AO93" s="10"/>
    </row>
    <row r="94" spans="1:41" ht="14.1" x14ac:dyDescent="0.3">
      <c r="A94" s="7">
        <v>71</v>
      </c>
      <c r="B94" s="27">
        <v>2922</v>
      </c>
      <c r="C94" s="6" t="s">
        <v>2394</v>
      </c>
      <c r="D94" s="106"/>
      <c r="E94" s="107"/>
      <c r="F94" s="108"/>
      <c r="G94" s="198"/>
      <c r="H94" s="199"/>
      <c r="I94" s="199"/>
      <c r="J94" s="200"/>
      <c r="K94" s="39"/>
      <c r="L94" s="1"/>
      <c r="M94" s="1"/>
      <c r="N94" s="1"/>
      <c r="O94" s="1"/>
      <c r="P94" s="1"/>
      <c r="Q94" s="171"/>
      <c r="R94" s="171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40"/>
      <c r="AH94" s="41"/>
      <c r="AI94" s="44"/>
      <c r="AJ94" s="135"/>
      <c r="AK94" s="204" t="s">
        <v>1218</v>
      </c>
      <c r="AL94" s="44">
        <v>5</v>
      </c>
      <c r="AM94" s="161" t="s">
        <v>1385</v>
      </c>
      <c r="AN94" s="81">
        <f>ROUND(Q92,0)-AL94</f>
        <v>582</v>
      </c>
      <c r="AO94" s="10"/>
    </row>
    <row r="95" spans="1:41" ht="14.1" x14ac:dyDescent="0.3">
      <c r="A95" s="7">
        <v>71</v>
      </c>
      <c r="B95" s="27">
        <v>2923</v>
      </c>
      <c r="C95" s="6" t="s">
        <v>2393</v>
      </c>
      <c r="D95" s="106"/>
      <c r="E95" s="107"/>
      <c r="F95" s="108"/>
      <c r="G95" s="198"/>
      <c r="H95" s="199"/>
      <c r="I95" s="199"/>
      <c r="J95" s="200"/>
      <c r="K95" s="39"/>
      <c r="L95" s="1"/>
      <c r="M95" s="1"/>
      <c r="N95" s="1"/>
      <c r="O95" s="1"/>
      <c r="P95" s="1"/>
      <c r="Q95" s="171"/>
      <c r="R95" s="171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202" t="s">
        <v>1387</v>
      </c>
      <c r="AH95" s="140" t="s">
        <v>1220</v>
      </c>
      <c r="AI95" s="44" t="s">
        <v>1217</v>
      </c>
      <c r="AJ95" s="135">
        <v>0.7</v>
      </c>
      <c r="AK95" s="205"/>
      <c r="AL95" s="134"/>
      <c r="AM95" s="138"/>
      <c r="AN95" s="81">
        <f>ROUND(Q92*AJ95,0)-AL94</f>
        <v>406</v>
      </c>
      <c r="AO95" s="10"/>
    </row>
    <row r="96" spans="1:41" ht="14.1" x14ac:dyDescent="0.3">
      <c r="A96" s="7">
        <v>71</v>
      </c>
      <c r="B96" s="27">
        <v>2924</v>
      </c>
      <c r="C96" s="6" t="s">
        <v>2392</v>
      </c>
      <c r="D96" s="106"/>
      <c r="E96" s="107"/>
      <c r="F96" s="108"/>
      <c r="G96" s="198"/>
      <c r="H96" s="199"/>
      <c r="I96" s="199"/>
      <c r="J96" s="200"/>
      <c r="K96" s="39"/>
      <c r="L96" s="1"/>
      <c r="M96" s="1"/>
      <c r="N96" s="1"/>
      <c r="O96" s="1"/>
      <c r="P96" s="1"/>
      <c r="Q96" s="171"/>
      <c r="R96" s="171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203"/>
      <c r="AH96" s="40" t="s">
        <v>1219</v>
      </c>
      <c r="AI96" s="46" t="s">
        <v>1217</v>
      </c>
      <c r="AJ96" s="128">
        <v>0.5</v>
      </c>
      <c r="AK96" s="206"/>
      <c r="AL96" s="127"/>
      <c r="AM96" s="136"/>
      <c r="AN96" s="81">
        <f>ROUND(Q92*AJ96,0)-AL94</f>
        <v>289</v>
      </c>
      <c r="AO96" s="10"/>
    </row>
    <row r="97" spans="1:41" ht="14.1" x14ac:dyDescent="0.3">
      <c r="A97" s="7">
        <v>71</v>
      </c>
      <c r="B97" s="9">
        <v>1643</v>
      </c>
      <c r="C97" s="6" t="s">
        <v>2391</v>
      </c>
      <c r="D97" s="106"/>
      <c r="E97" s="107"/>
      <c r="F97" s="108"/>
      <c r="G97" s="198"/>
      <c r="H97" s="199"/>
      <c r="I97" s="199"/>
      <c r="J97" s="200"/>
      <c r="K97" s="39"/>
      <c r="L97" s="1"/>
      <c r="M97" s="1"/>
      <c r="N97" s="1"/>
      <c r="O97" s="1"/>
      <c r="P97" s="1"/>
      <c r="Q97" s="179"/>
      <c r="R97" s="179"/>
      <c r="S97" s="119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140"/>
      <c r="AH97" s="55"/>
      <c r="AI97" s="44"/>
      <c r="AJ97" s="135"/>
      <c r="AK97" s="135"/>
      <c r="AL97" s="135"/>
      <c r="AM97" s="137"/>
      <c r="AN97" s="81">
        <f>ROUND(Q92*AD98,0)</f>
        <v>566</v>
      </c>
      <c r="AO97" s="10"/>
    </row>
    <row r="98" spans="1:41" ht="14.1" x14ac:dyDescent="0.3">
      <c r="A98" s="7">
        <v>71</v>
      </c>
      <c r="B98" s="9">
        <v>1644</v>
      </c>
      <c r="C98" s="6" t="s">
        <v>2390</v>
      </c>
      <c r="D98" s="106"/>
      <c r="E98" s="107"/>
      <c r="F98" s="108"/>
      <c r="G98" s="39"/>
      <c r="H98" s="1"/>
      <c r="I98" s="1"/>
      <c r="J98" s="38"/>
      <c r="K98" s="59"/>
      <c r="L98" s="119"/>
      <c r="M98" s="119"/>
      <c r="N98" s="119"/>
      <c r="O98" s="119"/>
      <c r="P98" s="1"/>
      <c r="Q98" s="179"/>
      <c r="R98" s="179"/>
      <c r="S98" s="119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202" t="s">
        <v>1387</v>
      </c>
      <c r="AH98" s="140" t="s">
        <v>1220</v>
      </c>
      <c r="AI98" s="44" t="s">
        <v>1217</v>
      </c>
      <c r="AJ98" s="135">
        <v>0.7</v>
      </c>
      <c r="AK98" s="135"/>
      <c r="AL98" s="135"/>
      <c r="AM98" s="137"/>
      <c r="AN98" s="81">
        <f>ROUND(ROUND(Q92*AD98,0)*AJ98,0)</f>
        <v>396</v>
      </c>
      <c r="AO98" s="10"/>
    </row>
    <row r="99" spans="1:41" ht="14.1" x14ac:dyDescent="0.3">
      <c r="A99" s="7">
        <v>71</v>
      </c>
      <c r="B99" s="27">
        <v>2925</v>
      </c>
      <c r="C99" s="6" t="s">
        <v>2389</v>
      </c>
      <c r="D99" s="106"/>
      <c r="E99" s="107"/>
      <c r="F99" s="108"/>
      <c r="G99" s="39"/>
      <c r="H99" s="1"/>
      <c r="I99" s="1"/>
      <c r="J99" s="38"/>
      <c r="K99" s="39"/>
      <c r="L99" s="1"/>
      <c r="M99" s="1"/>
      <c r="N99" s="1"/>
      <c r="O99" s="1"/>
      <c r="P99" s="1"/>
      <c r="Q99" s="171"/>
      <c r="R99" s="171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203"/>
      <c r="AH99" s="40" t="s">
        <v>1219</v>
      </c>
      <c r="AI99" s="46" t="s">
        <v>1217</v>
      </c>
      <c r="AJ99" s="128">
        <v>0.5</v>
      </c>
      <c r="AK99" s="135"/>
      <c r="AL99" s="135"/>
      <c r="AM99" s="137"/>
      <c r="AN99" s="81">
        <f>ROUND(ROUND(Q92*AD98,0)*AJ99,0)</f>
        <v>283</v>
      </c>
      <c r="AO99" s="10"/>
    </row>
    <row r="100" spans="1:41" ht="14.1" x14ac:dyDescent="0.3">
      <c r="A100" s="7">
        <v>71</v>
      </c>
      <c r="B100" s="27">
        <v>2926</v>
      </c>
      <c r="C100" s="6" t="s">
        <v>2388</v>
      </c>
      <c r="D100" s="106"/>
      <c r="E100" s="107"/>
      <c r="F100" s="108"/>
      <c r="G100" s="39"/>
      <c r="H100" s="1"/>
      <c r="I100" s="1"/>
      <c r="J100" s="38"/>
      <c r="K100" s="39"/>
      <c r="L100" s="1"/>
      <c r="M100" s="1"/>
      <c r="N100" s="1"/>
      <c r="O100" s="1"/>
      <c r="P100" s="1"/>
      <c r="Q100" s="171"/>
      <c r="R100" s="171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40"/>
      <c r="AH100" s="41"/>
      <c r="AI100" s="44"/>
      <c r="AJ100" s="135"/>
      <c r="AK100" s="204" t="s">
        <v>1218</v>
      </c>
      <c r="AL100" s="44">
        <v>5</v>
      </c>
      <c r="AM100" s="161" t="s">
        <v>1385</v>
      </c>
      <c r="AN100" s="81">
        <f>ROUND(Q92*AD98,0)-AL100</f>
        <v>561</v>
      </c>
      <c r="AO100" s="10"/>
    </row>
    <row r="101" spans="1:41" ht="14.1" x14ac:dyDescent="0.3">
      <c r="A101" s="7">
        <v>71</v>
      </c>
      <c r="B101" s="27">
        <v>2927</v>
      </c>
      <c r="C101" s="6" t="s">
        <v>2387</v>
      </c>
      <c r="D101" s="106"/>
      <c r="E101" s="107"/>
      <c r="F101" s="108"/>
      <c r="G101" s="39"/>
      <c r="H101" s="1"/>
      <c r="I101" s="1"/>
      <c r="J101" s="38"/>
      <c r="K101" s="39"/>
      <c r="L101" s="1"/>
      <c r="M101" s="1"/>
      <c r="N101" s="1"/>
      <c r="O101" s="1"/>
      <c r="P101" s="1"/>
      <c r="Q101" s="171"/>
      <c r="R101" s="171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202" t="s">
        <v>1387</v>
      </c>
      <c r="AH101" s="140" t="s">
        <v>1220</v>
      </c>
      <c r="AI101" s="44" t="s">
        <v>1217</v>
      </c>
      <c r="AJ101" s="135">
        <v>0.7</v>
      </c>
      <c r="AK101" s="205"/>
      <c r="AL101" s="134"/>
      <c r="AM101" s="138"/>
      <c r="AN101" s="81">
        <f>ROUND(ROUND(Q92*AD98,0)*AJ101,0)-AL100</f>
        <v>391</v>
      </c>
      <c r="AO101" s="10"/>
    </row>
    <row r="102" spans="1:41" ht="14.1" x14ac:dyDescent="0.3">
      <c r="A102" s="7">
        <v>71</v>
      </c>
      <c r="B102" s="27">
        <v>2928</v>
      </c>
      <c r="C102" s="6" t="s">
        <v>2386</v>
      </c>
      <c r="D102" s="106"/>
      <c r="E102" s="107"/>
      <c r="F102" s="108"/>
      <c r="G102" s="39"/>
      <c r="H102" s="1"/>
      <c r="I102" s="1"/>
      <c r="J102" s="38"/>
      <c r="K102" s="39"/>
      <c r="L102" s="1"/>
      <c r="M102" s="1"/>
      <c r="N102" s="1"/>
      <c r="O102" s="1"/>
      <c r="P102" s="1"/>
      <c r="Q102" s="171"/>
      <c r="R102" s="171"/>
      <c r="S102" s="1"/>
      <c r="T102" s="38"/>
      <c r="U102" s="39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71"/>
      <c r="AG102" s="203"/>
      <c r="AH102" s="40" t="s">
        <v>1219</v>
      </c>
      <c r="AI102" s="46" t="s">
        <v>1217</v>
      </c>
      <c r="AJ102" s="128">
        <v>0.5</v>
      </c>
      <c r="AK102" s="206"/>
      <c r="AL102" s="127"/>
      <c r="AM102" s="136"/>
      <c r="AN102" s="81">
        <f>ROUND(ROUND(Q92*AD98,0)*AJ102,0)-AL100</f>
        <v>278</v>
      </c>
      <c r="AO102" s="10"/>
    </row>
    <row r="103" spans="1:41" ht="14.1" x14ac:dyDescent="0.3">
      <c r="A103" s="7">
        <v>71</v>
      </c>
      <c r="B103" s="9">
        <v>1645</v>
      </c>
      <c r="C103" s="6" t="s">
        <v>2385</v>
      </c>
      <c r="D103" s="106"/>
      <c r="E103" s="107"/>
      <c r="F103" s="108"/>
      <c r="G103" s="39"/>
      <c r="H103" s="1"/>
      <c r="I103" s="1"/>
      <c r="J103" s="58"/>
      <c r="K103" s="42" t="s">
        <v>1245</v>
      </c>
      <c r="L103" s="54"/>
      <c r="M103" s="54"/>
      <c r="N103" s="54"/>
      <c r="O103" s="54"/>
      <c r="P103" s="54"/>
      <c r="Q103" s="178"/>
      <c r="R103" s="178"/>
      <c r="S103" s="30"/>
      <c r="T103" s="43"/>
      <c r="U103" s="42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64"/>
      <c r="AG103" s="172"/>
      <c r="AH103" s="45"/>
      <c r="AI103" s="54"/>
      <c r="AJ103" s="174"/>
      <c r="AK103" s="174"/>
      <c r="AL103" s="174"/>
      <c r="AM103" s="173"/>
      <c r="AN103" s="81">
        <f>ROUND(Q104,0)</f>
        <v>1141</v>
      </c>
      <c r="AO103" s="10"/>
    </row>
    <row r="104" spans="1:41" ht="14.1" x14ac:dyDescent="0.3">
      <c r="A104" s="7">
        <v>71</v>
      </c>
      <c r="B104" s="9">
        <v>1646</v>
      </c>
      <c r="C104" s="6" t="s">
        <v>2384</v>
      </c>
      <c r="D104" s="106"/>
      <c r="E104" s="107"/>
      <c r="F104" s="108"/>
      <c r="G104" s="39"/>
      <c r="H104" s="1"/>
      <c r="I104" s="1"/>
      <c r="J104" s="58"/>
      <c r="K104" s="59"/>
      <c r="L104" s="119"/>
      <c r="M104" s="119"/>
      <c r="N104" s="119"/>
      <c r="O104" s="119"/>
      <c r="P104" s="119"/>
      <c r="Q104" s="201">
        <v>1141</v>
      </c>
      <c r="R104" s="201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202" t="s">
        <v>1387</v>
      </c>
      <c r="AH104" s="140" t="s">
        <v>1220</v>
      </c>
      <c r="AI104" s="44" t="s">
        <v>1217</v>
      </c>
      <c r="AJ104" s="135">
        <v>0.7</v>
      </c>
      <c r="AK104" s="135"/>
      <c r="AL104" s="135"/>
      <c r="AM104" s="137"/>
      <c r="AN104" s="81">
        <f>ROUND(Q104*AJ104,0)</f>
        <v>799</v>
      </c>
      <c r="AO104" s="10"/>
    </row>
    <row r="105" spans="1:41" ht="14.1" x14ac:dyDescent="0.3">
      <c r="A105" s="7">
        <v>71</v>
      </c>
      <c r="B105" s="27">
        <v>2931</v>
      </c>
      <c r="C105" s="6" t="s">
        <v>2383</v>
      </c>
      <c r="D105" s="106"/>
      <c r="E105" s="107"/>
      <c r="F105" s="108"/>
      <c r="G105" s="39"/>
      <c r="H105" s="1"/>
      <c r="I105" s="1"/>
      <c r="J105" s="38"/>
      <c r="K105" s="39"/>
      <c r="L105" s="1"/>
      <c r="M105" s="1"/>
      <c r="N105" s="1"/>
      <c r="O105" s="1"/>
      <c r="P105" s="1"/>
      <c r="Q105" s="171"/>
      <c r="R105" s="171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203"/>
      <c r="AH105" s="40" t="s">
        <v>1219</v>
      </c>
      <c r="AI105" s="46" t="s">
        <v>1217</v>
      </c>
      <c r="AJ105" s="128">
        <v>0.5</v>
      </c>
      <c r="AK105" s="135"/>
      <c r="AL105" s="135"/>
      <c r="AM105" s="137"/>
      <c r="AN105" s="81">
        <f>ROUND(Q104*AJ105,0)</f>
        <v>571</v>
      </c>
      <c r="AO105" s="10"/>
    </row>
    <row r="106" spans="1:41" ht="14.1" x14ac:dyDescent="0.3">
      <c r="A106" s="7">
        <v>71</v>
      </c>
      <c r="B106" s="27">
        <v>2932</v>
      </c>
      <c r="C106" s="6" t="s">
        <v>2382</v>
      </c>
      <c r="D106" s="106"/>
      <c r="E106" s="107"/>
      <c r="F106" s="108"/>
      <c r="G106" s="39"/>
      <c r="H106" s="1"/>
      <c r="I106" s="1"/>
      <c r="J106" s="38"/>
      <c r="K106" s="39"/>
      <c r="L106" s="1"/>
      <c r="M106" s="1"/>
      <c r="N106" s="1"/>
      <c r="O106" s="1"/>
      <c r="P106" s="1"/>
      <c r="Q106" s="171"/>
      <c r="R106" s="171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40"/>
      <c r="AH106" s="41"/>
      <c r="AI106" s="44"/>
      <c r="AJ106" s="135"/>
      <c r="AK106" s="204" t="s">
        <v>1218</v>
      </c>
      <c r="AL106" s="44">
        <v>5</v>
      </c>
      <c r="AM106" s="161" t="s">
        <v>1385</v>
      </c>
      <c r="AN106" s="81">
        <f>ROUND(Q104,0)-AL106</f>
        <v>1136</v>
      </c>
      <c r="AO106" s="10"/>
    </row>
    <row r="107" spans="1:41" ht="14.1" x14ac:dyDescent="0.3">
      <c r="A107" s="7">
        <v>71</v>
      </c>
      <c r="B107" s="27">
        <v>2933</v>
      </c>
      <c r="C107" s="6" t="s">
        <v>2381</v>
      </c>
      <c r="D107" s="106"/>
      <c r="E107" s="107"/>
      <c r="F107" s="108"/>
      <c r="G107" s="39"/>
      <c r="H107" s="1"/>
      <c r="I107" s="1"/>
      <c r="J107" s="38"/>
      <c r="K107" s="39"/>
      <c r="L107" s="1"/>
      <c r="M107" s="1"/>
      <c r="N107" s="1"/>
      <c r="O107" s="1"/>
      <c r="P107" s="1"/>
      <c r="Q107" s="171"/>
      <c r="R107" s="171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202" t="s">
        <v>1387</v>
      </c>
      <c r="AH107" s="140" t="s">
        <v>1220</v>
      </c>
      <c r="AI107" s="44" t="s">
        <v>1217</v>
      </c>
      <c r="AJ107" s="135">
        <v>0.7</v>
      </c>
      <c r="AK107" s="205"/>
      <c r="AL107" s="134"/>
      <c r="AM107" s="138"/>
      <c r="AN107" s="81">
        <f>ROUND(Q104*AJ107,0)-AL106</f>
        <v>794</v>
      </c>
      <c r="AO107" s="10"/>
    </row>
    <row r="108" spans="1:41" ht="14.1" x14ac:dyDescent="0.3">
      <c r="A108" s="7">
        <v>71</v>
      </c>
      <c r="B108" s="27">
        <v>2934</v>
      </c>
      <c r="C108" s="6" t="s">
        <v>2380</v>
      </c>
      <c r="D108" s="106"/>
      <c r="E108" s="107"/>
      <c r="F108" s="108"/>
      <c r="G108" s="39"/>
      <c r="H108" s="1"/>
      <c r="I108" s="1"/>
      <c r="J108" s="38"/>
      <c r="K108" s="39"/>
      <c r="L108" s="1"/>
      <c r="M108" s="1"/>
      <c r="N108" s="1"/>
      <c r="O108" s="1"/>
      <c r="P108" s="1"/>
      <c r="Q108" s="171"/>
      <c r="R108" s="171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203"/>
      <c r="AH108" s="40" t="s">
        <v>1219</v>
      </c>
      <c r="AI108" s="46" t="s">
        <v>1217</v>
      </c>
      <c r="AJ108" s="128">
        <v>0.5</v>
      </c>
      <c r="AK108" s="206"/>
      <c r="AL108" s="127"/>
      <c r="AM108" s="136"/>
      <c r="AN108" s="81">
        <f>ROUND(Q104*AJ108,0)-AL106</f>
        <v>566</v>
      </c>
      <c r="AO108" s="10"/>
    </row>
    <row r="109" spans="1:41" ht="14.1" x14ac:dyDescent="0.3">
      <c r="A109" s="7">
        <v>71</v>
      </c>
      <c r="B109" s="9">
        <v>1647</v>
      </c>
      <c r="C109" s="6" t="s">
        <v>2379</v>
      </c>
      <c r="D109" s="106"/>
      <c r="E109" s="107"/>
      <c r="F109" s="108"/>
      <c r="G109" s="39"/>
      <c r="H109" s="1"/>
      <c r="I109" s="1"/>
      <c r="J109" s="58"/>
      <c r="K109" s="59"/>
      <c r="L109" s="119"/>
      <c r="M109" s="119"/>
      <c r="N109" s="119"/>
      <c r="O109" s="119"/>
      <c r="P109" s="119"/>
      <c r="Q109" s="171"/>
      <c r="R109" s="171"/>
      <c r="S109" s="1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140"/>
      <c r="AH109" s="55"/>
      <c r="AI109" s="44"/>
      <c r="AJ109" s="135"/>
      <c r="AK109" s="135"/>
      <c r="AL109" s="135"/>
      <c r="AM109" s="137"/>
      <c r="AN109" s="81">
        <f>ROUND(Q104*AD110,0)</f>
        <v>1101</v>
      </c>
      <c r="AO109" s="10"/>
    </row>
    <row r="110" spans="1:41" ht="14.1" x14ac:dyDescent="0.3">
      <c r="A110" s="7">
        <v>71</v>
      </c>
      <c r="B110" s="9">
        <v>1648</v>
      </c>
      <c r="C110" s="6" t="s">
        <v>2378</v>
      </c>
      <c r="D110" s="106"/>
      <c r="E110" s="107"/>
      <c r="F110" s="108"/>
      <c r="G110" s="39"/>
      <c r="H110" s="1"/>
      <c r="I110" s="1"/>
      <c r="J110" s="58"/>
      <c r="K110" s="59"/>
      <c r="L110" s="119"/>
      <c r="M110" s="119"/>
      <c r="N110" s="119"/>
      <c r="O110" s="119"/>
      <c r="P110" s="119"/>
      <c r="Q110" s="171"/>
      <c r="R110" s="171"/>
      <c r="S110" s="1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202" t="s">
        <v>1387</v>
      </c>
      <c r="AH110" s="140" t="s">
        <v>1220</v>
      </c>
      <c r="AI110" s="44" t="s">
        <v>1217</v>
      </c>
      <c r="AJ110" s="135">
        <v>0.7</v>
      </c>
      <c r="AK110" s="135"/>
      <c r="AL110" s="135"/>
      <c r="AM110" s="137"/>
      <c r="AN110" s="81">
        <f>ROUND(ROUND(Q104*AD110,0)*AJ110,0)</f>
        <v>771</v>
      </c>
      <c r="AO110" s="10"/>
    </row>
    <row r="111" spans="1:41" ht="14.1" x14ac:dyDescent="0.3">
      <c r="A111" s="7">
        <v>71</v>
      </c>
      <c r="B111" s="27">
        <v>2935</v>
      </c>
      <c r="C111" s="6" t="s">
        <v>2377</v>
      </c>
      <c r="D111" s="106"/>
      <c r="E111" s="107"/>
      <c r="F111" s="108"/>
      <c r="G111" s="39"/>
      <c r="H111" s="1"/>
      <c r="I111" s="1"/>
      <c r="J111" s="38"/>
      <c r="K111" s="39"/>
      <c r="L111" s="1"/>
      <c r="M111" s="1"/>
      <c r="N111" s="1"/>
      <c r="O111" s="1"/>
      <c r="P111" s="1"/>
      <c r="Q111" s="171"/>
      <c r="R111" s="171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203"/>
      <c r="AH111" s="40" t="s">
        <v>1219</v>
      </c>
      <c r="AI111" s="46" t="s">
        <v>1217</v>
      </c>
      <c r="AJ111" s="128">
        <v>0.5</v>
      </c>
      <c r="AK111" s="135"/>
      <c r="AL111" s="135"/>
      <c r="AM111" s="137"/>
      <c r="AN111" s="81">
        <f>ROUND(ROUND(Q104*AD110,0)*AJ111,0)</f>
        <v>551</v>
      </c>
      <c r="AO111" s="10"/>
    </row>
    <row r="112" spans="1:41" ht="14.1" x14ac:dyDescent="0.3">
      <c r="A112" s="7">
        <v>71</v>
      </c>
      <c r="B112" s="27">
        <v>2936</v>
      </c>
      <c r="C112" s="6" t="s">
        <v>2376</v>
      </c>
      <c r="D112" s="106"/>
      <c r="E112" s="107"/>
      <c r="F112" s="108"/>
      <c r="G112" s="39"/>
      <c r="H112" s="1"/>
      <c r="I112" s="1"/>
      <c r="J112" s="38"/>
      <c r="K112" s="39"/>
      <c r="L112" s="1"/>
      <c r="M112" s="1"/>
      <c r="N112" s="1"/>
      <c r="O112" s="1"/>
      <c r="P112" s="1"/>
      <c r="Q112" s="171"/>
      <c r="R112" s="171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40"/>
      <c r="AH112" s="41"/>
      <c r="AI112" s="44"/>
      <c r="AJ112" s="135"/>
      <c r="AK112" s="204" t="s">
        <v>1218</v>
      </c>
      <c r="AL112" s="44">
        <v>5</v>
      </c>
      <c r="AM112" s="161" t="s">
        <v>1385</v>
      </c>
      <c r="AN112" s="81">
        <f>ROUND(Q104*AD110,0)-AL112</f>
        <v>1096</v>
      </c>
      <c r="AO112" s="10"/>
    </row>
    <row r="113" spans="1:41" ht="14.1" x14ac:dyDescent="0.3">
      <c r="A113" s="7">
        <v>71</v>
      </c>
      <c r="B113" s="27">
        <v>2937</v>
      </c>
      <c r="C113" s="6" t="s">
        <v>2375</v>
      </c>
      <c r="D113" s="106"/>
      <c r="E113" s="107"/>
      <c r="F113" s="108"/>
      <c r="G113" s="39"/>
      <c r="H113" s="1"/>
      <c r="I113" s="1"/>
      <c r="J113" s="38"/>
      <c r="K113" s="39"/>
      <c r="L113" s="1"/>
      <c r="M113" s="1"/>
      <c r="N113" s="1"/>
      <c r="O113" s="1"/>
      <c r="P113" s="1"/>
      <c r="Q113" s="171"/>
      <c r="R113" s="171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202" t="s">
        <v>1387</v>
      </c>
      <c r="AH113" s="140" t="s">
        <v>1220</v>
      </c>
      <c r="AI113" s="44" t="s">
        <v>1217</v>
      </c>
      <c r="AJ113" s="135">
        <v>0.7</v>
      </c>
      <c r="AK113" s="205"/>
      <c r="AL113" s="134"/>
      <c r="AM113" s="138"/>
      <c r="AN113" s="81">
        <f>ROUND(ROUND(Q104*AD110,0)*AJ113,0)-AL112</f>
        <v>766</v>
      </c>
      <c r="AO113" s="10"/>
    </row>
    <row r="114" spans="1:41" ht="14.1" x14ac:dyDescent="0.3">
      <c r="A114" s="7">
        <v>71</v>
      </c>
      <c r="B114" s="27">
        <v>2938</v>
      </c>
      <c r="C114" s="6" t="s">
        <v>2374</v>
      </c>
      <c r="D114" s="106"/>
      <c r="E114" s="107"/>
      <c r="F114" s="108"/>
      <c r="G114" s="39"/>
      <c r="H114" s="1"/>
      <c r="I114" s="1"/>
      <c r="J114" s="38"/>
      <c r="K114" s="37"/>
      <c r="L114" s="4"/>
      <c r="M114" s="4"/>
      <c r="N114" s="4"/>
      <c r="O114" s="4"/>
      <c r="P114" s="4"/>
      <c r="Q114" s="170"/>
      <c r="R114" s="170"/>
      <c r="S114" s="4"/>
      <c r="T114" s="17"/>
      <c r="U114" s="3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139"/>
      <c r="AG114" s="203"/>
      <c r="AH114" s="40" t="s">
        <v>1219</v>
      </c>
      <c r="AI114" s="46" t="s">
        <v>1217</v>
      </c>
      <c r="AJ114" s="128">
        <v>0.5</v>
      </c>
      <c r="AK114" s="206"/>
      <c r="AL114" s="127"/>
      <c r="AM114" s="136"/>
      <c r="AN114" s="81">
        <f>ROUND(ROUND(Q104*AD110,0)*AJ114,0)-AL112</f>
        <v>546</v>
      </c>
      <c r="AO114" s="10"/>
    </row>
    <row r="115" spans="1:41" ht="14.1" x14ac:dyDescent="0.3">
      <c r="A115" s="7">
        <v>71</v>
      </c>
      <c r="B115" s="9">
        <v>1649</v>
      </c>
      <c r="C115" s="6" t="s">
        <v>2373</v>
      </c>
      <c r="D115" s="106"/>
      <c r="E115" s="107"/>
      <c r="F115" s="108"/>
      <c r="G115" s="39"/>
      <c r="H115" s="1"/>
      <c r="I115" s="1"/>
      <c r="J115" s="58"/>
      <c r="K115" s="1" t="s">
        <v>1244</v>
      </c>
      <c r="L115" s="119"/>
      <c r="M115" s="119"/>
      <c r="N115" s="119"/>
      <c r="O115" s="119"/>
      <c r="P115" s="119"/>
      <c r="Q115" s="171"/>
      <c r="R115" s="171"/>
      <c r="S115" s="1"/>
      <c r="T115" s="1"/>
      <c r="U115" s="39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62"/>
      <c r="AG115" s="172"/>
      <c r="AH115" s="45"/>
      <c r="AI115" s="54"/>
      <c r="AJ115" s="174"/>
      <c r="AK115" s="174"/>
      <c r="AL115" s="174"/>
      <c r="AM115" s="173"/>
      <c r="AN115" s="81">
        <f>ROUND(Q116,0)</f>
        <v>757</v>
      </c>
      <c r="AO115" s="10"/>
    </row>
    <row r="116" spans="1:41" ht="14.1" x14ac:dyDescent="0.3">
      <c r="A116" s="7">
        <v>71</v>
      </c>
      <c r="B116" s="9">
        <v>1650</v>
      </c>
      <c r="C116" s="6" t="s">
        <v>2372</v>
      </c>
      <c r="D116" s="106"/>
      <c r="E116" s="107"/>
      <c r="F116" s="108"/>
      <c r="G116" s="39"/>
      <c r="H116" s="1"/>
      <c r="I116" s="1"/>
      <c r="J116" s="58"/>
      <c r="K116" s="119"/>
      <c r="L116" s="119"/>
      <c r="M116" s="119"/>
      <c r="N116" s="119"/>
      <c r="O116" s="119"/>
      <c r="P116" s="119"/>
      <c r="Q116" s="201">
        <v>757</v>
      </c>
      <c r="R116" s="201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202" t="s">
        <v>1387</v>
      </c>
      <c r="AH116" s="140" t="s">
        <v>1220</v>
      </c>
      <c r="AI116" s="44" t="s">
        <v>1217</v>
      </c>
      <c r="AJ116" s="135">
        <v>0.7</v>
      </c>
      <c r="AK116" s="135"/>
      <c r="AL116" s="135"/>
      <c r="AM116" s="137"/>
      <c r="AN116" s="81">
        <f>ROUND(Q116*AJ116,0)</f>
        <v>530</v>
      </c>
      <c r="AO116" s="10"/>
    </row>
    <row r="117" spans="1:41" ht="14.1" x14ac:dyDescent="0.3">
      <c r="A117" s="7">
        <v>71</v>
      </c>
      <c r="B117" s="27">
        <v>2941</v>
      </c>
      <c r="C117" s="6" t="s">
        <v>2371</v>
      </c>
      <c r="D117" s="106"/>
      <c r="E117" s="107"/>
      <c r="F117" s="108"/>
      <c r="G117" s="39"/>
      <c r="H117" s="1"/>
      <c r="I117" s="1"/>
      <c r="J117" s="38"/>
      <c r="K117" s="39"/>
      <c r="L117" s="1"/>
      <c r="M117" s="1"/>
      <c r="N117" s="1"/>
      <c r="O117" s="1"/>
      <c r="P117" s="1"/>
      <c r="Q117" s="171"/>
      <c r="R117" s="171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203"/>
      <c r="AH117" s="40" t="s">
        <v>1219</v>
      </c>
      <c r="AI117" s="46" t="s">
        <v>1217</v>
      </c>
      <c r="AJ117" s="128">
        <v>0.5</v>
      </c>
      <c r="AK117" s="135"/>
      <c r="AL117" s="135"/>
      <c r="AM117" s="137"/>
      <c r="AN117" s="81">
        <f>ROUND(Q116*AJ117,0)</f>
        <v>379</v>
      </c>
      <c r="AO117" s="10"/>
    </row>
    <row r="118" spans="1:41" ht="14.1" x14ac:dyDescent="0.3">
      <c r="A118" s="7">
        <v>71</v>
      </c>
      <c r="B118" s="27">
        <v>2942</v>
      </c>
      <c r="C118" s="6" t="s">
        <v>2370</v>
      </c>
      <c r="D118" s="106"/>
      <c r="E118" s="107"/>
      <c r="F118" s="108"/>
      <c r="G118" s="39"/>
      <c r="H118" s="1"/>
      <c r="I118" s="1"/>
      <c r="J118" s="38"/>
      <c r="K118" s="39"/>
      <c r="L118" s="1"/>
      <c r="M118" s="1"/>
      <c r="N118" s="1"/>
      <c r="O118" s="1"/>
      <c r="P118" s="1"/>
      <c r="Q118" s="171"/>
      <c r="R118" s="171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40"/>
      <c r="AH118" s="41"/>
      <c r="AI118" s="44"/>
      <c r="AJ118" s="135"/>
      <c r="AK118" s="204" t="s">
        <v>1218</v>
      </c>
      <c r="AL118" s="44">
        <v>5</v>
      </c>
      <c r="AM118" s="161" t="s">
        <v>1385</v>
      </c>
      <c r="AN118" s="81">
        <f>ROUND(Q116,0)-AL118</f>
        <v>752</v>
      </c>
      <c r="AO118" s="10"/>
    </row>
    <row r="119" spans="1:41" ht="14.1" x14ac:dyDescent="0.3">
      <c r="A119" s="7">
        <v>71</v>
      </c>
      <c r="B119" s="27">
        <v>2943</v>
      </c>
      <c r="C119" s="6" t="s">
        <v>2369</v>
      </c>
      <c r="D119" s="106"/>
      <c r="E119" s="107"/>
      <c r="F119" s="108"/>
      <c r="G119" s="39"/>
      <c r="H119" s="1"/>
      <c r="I119" s="1"/>
      <c r="J119" s="38"/>
      <c r="K119" s="39"/>
      <c r="L119" s="1"/>
      <c r="M119" s="1"/>
      <c r="N119" s="1"/>
      <c r="O119" s="1"/>
      <c r="P119" s="1"/>
      <c r="Q119" s="171"/>
      <c r="R119" s="171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202" t="s">
        <v>1387</v>
      </c>
      <c r="AH119" s="140" t="s">
        <v>1220</v>
      </c>
      <c r="AI119" s="44" t="s">
        <v>1217</v>
      </c>
      <c r="AJ119" s="135">
        <v>0.7</v>
      </c>
      <c r="AK119" s="205"/>
      <c r="AL119" s="134"/>
      <c r="AM119" s="138"/>
      <c r="AN119" s="81">
        <f>ROUND(Q116*AJ119,0)-AL118</f>
        <v>525</v>
      </c>
      <c r="AO119" s="10"/>
    </row>
    <row r="120" spans="1:41" ht="14.1" x14ac:dyDescent="0.3">
      <c r="A120" s="7">
        <v>71</v>
      </c>
      <c r="B120" s="27">
        <v>2944</v>
      </c>
      <c r="C120" s="6" t="s">
        <v>2368</v>
      </c>
      <c r="D120" s="106"/>
      <c r="E120" s="107"/>
      <c r="F120" s="108"/>
      <c r="G120" s="39"/>
      <c r="H120" s="1"/>
      <c r="I120" s="1"/>
      <c r="J120" s="38"/>
      <c r="K120" s="39"/>
      <c r="L120" s="1"/>
      <c r="M120" s="1"/>
      <c r="N120" s="1"/>
      <c r="O120" s="1"/>
      <c r="P120" s="1"/>
      <c r="Q120" s="171"/>
      <c r="R120" s="171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203"/>
      <c r="AH120" s="40" t="s">
        <v>1219</v>
      </c>
      <c r="AI120" s="46" t="s">
        <v>1217</v>
      </c>
      <c r="AJ120" s="128">
        <v>0.5</v>
      </c>
      <c r="AK120" s="206"/>
      <c r="AL120" s="127"/>
      <c r="AM120" s="136"/>
      <c r="AN120" s="81">
        <f>ROUND(Q116*AJ120,0)-AL118</f>
        <v>374</v>
      </c>
      <c r="AO120" s="10"/>
    </row>
    <row r="121" spans="1:41" ht="14.1" x14ac:dyDescent="0.3">
      <c r="A121" s="7">
        <v>71</v>
      </c>
      <c r="B121" s="9">
        <v>1651</v>
      </c>
      <c r="C121" s="6" t="s">
        <v>2367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71"/>
      <c r="R121" s="171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140"/>
      <c r="AH121" s="55"/>
      <c r="AI121" s="44"/>
      <c r="AJ121" s="135"/>
      <c r="AK121" s="135"/>
      <c r="AL121" s="135"/>
      <c r="AM121" s="137"/>
      <c r="AN121" s="81">
        <f>ROUND(Q116*AD122,0)</f>
        <v>731</v>
      </c>
      <c r="AO121" s="10"/>
    </row>
    <row r="122" spans="1:41" ht="14.1" x14ac:dyDescent="0.3">
      <c r="A122" s="7">
        <v>71</v>
      </c>
      <c r="B122" s="9">
        <v>1652</v>
      </c>
      <c r="C122" s="6" t="s">
        <v>2366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71"/>
      <c r="R122" s="171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202" t="s">
        <v>1387</v>
      </c>
      <c r="AH122" s="140" t="s">
        <v>1220</v>
      </c>
      <c r="AI122" s="44" t="s">
        <v>1217</v>
      </c>
      <c r="AJ122" s="135">
        <v>0.7</v>
      </c>
      <c r="AK122" s="135"/>
      <c r="AL122" s="135"/>
      <c r="AM122" s="137"/>
      <c r="AN122" s="81">
        <f>ROUND(ROUND(Q116*AD122,0)*AJ122,0)</f>
        <v>512</v>
      </c>
      <c r="AO122" s="10"/>
    </row>
    <row r="123" spans="1:41" ht="14.1" x14ac:dyDescent="0.3">
      <c r="A123" s="7">
        <v>71</v>
      </c>
      <c r="B123" s="27">
        <v>2945</v>
      </c>
      <c r="C123" s="6" t="s">
        <v>2365</v>
      </c>
      <c r="D123" s="106"/>
      <c r="E123" s="107"/>
      <c r="F123" s="108"/>
      <c r="G123" s="39"/>
      <c r="H123" s="1"/>
      <c r="I123" s="1"/>
      <c r="J123" s="38"/>
      <c r="K123" s="39"/>
      <c r="L123" s="1"/>
      <c r="M123" s="1"/>
      <c r="N123" s="1"/>
      <c r="O123" s="1"/>
      <c r="P123" s="1"/>
      <c r="Q123" s="171"/>
      <c r="R123" s="171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203"/>
      <c r="AH123" s="40" t="s">
        <v>1219</v>
      </c>
      <c r="AI123" s="46" t="s">
        <v>1217</v>
      </c>
      <c r="AJ123" s="128">
        <v>0.5</v>
      </c>
      <c r="AK123" s="135"/>
      <c r="AL123" s="135"/>
      <c r="AM123" s="137"/>
      <c r="AN123" s="81">
        <f>ROUND(ROUND(Q116*AD122,0)*AJ123,0)</f>
        <v>366</v>
      </c>
      <c r="AO123" s="10"/>
    </row>
    <row r="124" spans="1:41" ht="14.1" x14ac:dyDescent="0.3">
      <c r="A124" s="7">
        <v>71</v>
      </c>
      <c r="B124" s="27">
        <v>2946</v>
      </c>
      <c r="C124" s="6" t="s">
        <v>2364</v>
      </c>
      <c r="D124" s="106"/>
      <c r="E124" s="107"/>
      <c r="F124" s="108"/>
      <c r="G124" s="39"/>
      <c r="H124" s="1"/>
      <c r="I124" s="1"/>
      <c r="J124" s="38"/>
      <c r="K124" s="39"/>
      <c r="L124" s="1"/>
      <c r="M124" s="1"/>
      <c r="N124" s="1"/>
      <c r="O124" s="1"/>
      <c r="P124" s="1"/>
      <c r="Q124" s="171"/>
      <c r="R124" s="171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40"/>
      <c r="AH124" s="41"/>
      <c r="AI124" s="44"/>
      <c r="AJ124" s="135"/>
      <c r="AK124" s="204" t="s">
        <v>1218</v>
      </c>
      <c r="AL124" s="44">
        <v>5</v>
      </c>
      <c r="AM124" s="161" t="s">
        <v>1385</v>
      </c>
      <c r="AN124" s="81">
        <f>ROUND(Q116*AD122,0)-AL124</f>
        <v>726</v>
      </c>
      <c r="AO124" s="10"/>
    </row>
    <row r="125" spans="1:41" ht="14.1" x14ac:dyDescent="0.3">
      <c r="A125" s="7">
        <v>71</v>
      </c>
      <c r="B125" s="27">
        <v>2947</v>
      </c>
      <c r="C125" s="6" t="s">
        <v>2363</v>
      </c>
      <c r="D125" s="106"/>
      <c r="E125" s="107"/>
      <c r="F125" s="108"/>
      <c r="G125" s="39"/>
      <c r="H125" s="1"/>
      <c r="I125" s="1"/>
      <c r="J125" s="38"/>
      <c r="K125" s="39"/>
      <c r="L125" s="1"/>
      <c r="M125" s="1"/>
      <c r="N125" s="1"/>
      <c r="O125" s="1"/>
      <c r="P125" s="1"/>
      <c r="Q125" s="171"/>
      <c r="R125" s="171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202" t="s">
        <v>1387</v>
      </c>
      <c r="AH125" s="140" t="s">
        <v>1220</v>
      </c>
      <c r="AI125" s="44" t="s">
        <v>1217</v>
      </c>
      <c r="AJ125" s="135">
        <v>0.7</v>
      </c>
      <c r="AK125" s="205"/>
      <c r="AL125" s="134"/>
      <c r="AM125" s="138"/>
      <c r="AN125" s="81">
        <f>ROUND(ROUND(Q116*AD122,0)*AJ125,0)-AL124</f>
        <v>507</v>
      </c>
      <c r="AO125" s="10"/>
    </row>
    <row r="126" spans="1:41" ht="14.1" x14ac:dyDescent="0.3">
      <c r="A126" s="7">
        <v>71</v>
      </c>
      <c r="B126" s="27">
        <v>2948</v>
      </c>
      <c r="C126" s="6" t="s">
        <v>2362</v>
      </c>
      <c r="D126" s="106"/>
      <c r="E126" s="107"/>
      <c r="F126" s="108"/>
      <c r="G126" s="37"/>
      <c r="H126" s="4"/>
      <c r="I126" s="4"/>
      <c r="J126" s="17"/>
      <c r="K126" s="37"/>
      <c r="L126" s="4"/>
      <c r="M126" s="4"/>
      <c r="N126" s="4"/>
      <c r="O126" s="4"/>
      <c r="P126" s="4"/>
      <c r="Q126" s="170"/>
      <c r="R126" s="170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203"/>
      <c r="AH126" s="40" t="s">
        <v>1219</v>
      </c>
      <c r="AI126" s="46" t="s">
        <v>1217</v>
      </c>
      <c r="AJ126" s="128">
        <v>0.5</v>
      </c>
      <c r="AK126" s="206"/>
      <c r="AL126" s="127"/>
      <c r="AM126" s="136"/>
      <c r="AN126" s="90">
        <f>ROUND(ROUND(Q116*AD122,0)*AJ126,0)-AL124</f>
        <v>361</v>
      </c>
      <c r="AO126" s="10"/>
    </row>
    <row r="127" spans="1:41" ht="14.1" x14ac:dyDescent="0.3">
      <c r="A127" s="7">
        <v>71</v>
      </c>
      <c r="B127" s="9">
        <v>1661</v>
      </c>
      <c r="C127" s="6" t="s">
        <v>2361</v>
      </c>
      <c r="D127" s="106"/>
      <c r="E127" s="107"/>
      <c r="F127" s="108"/>
      <c r="G127" s="195" t="s">
        <v>1259</v>
      </c>
      <c r="H127" s="196"/>
      <c r="I127" s="196"/>
      <c r="J127" s="197"/>
      <c r="K127" s="30" t="s">
        <v>1247</v>
      </c>
      <c r="L127" s="30"/>
      <c r="M127" s="30"/>
      <c r="N127" s="30"/>
      <c r="O127" s="30"/>
      <c r="P127" s="30"/>
      <c r="Q127" s="144"/>
      <c r="R127" s="144"/>
      <c r="S127" s="30"/>
      <c r="T127" s="43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172"/>
      <c r="AH127" s="45"/>
      <c r="AI127" s="54"/>
      <c r="AJ127" s="174"/>
      <c r="AK127" s="174"/>
      <c r="AL127" s="174"/>
      <c r="AM127" s="173"/>
      <c r="AN127" s="81">
        <f>ROUND(Q128,0)</f>
        <v>547</v>
      </c>
      <c r="AO127" s="10"/>
    </row>
    <row r="128" spans="1:41" ht="14.1" x14ac:dyDescent="0.3">
      <c r="A128" s="7">
        <v>71</v>
      </c>
      <c r="B128" s="9">
        <v>1662</v>
      </c>
      <c r="C128" s="6" t="s">
        <v>2360</v>
      </c>
      <c r="D128" s="106"/>
      <c r="E128" s="107"/>
      <c r="F128" s="108"/>
      <c r="G128" s="198"/>
      <c r="H128" s="199"/>
      <c r="I128" s="199"/>
      <c r="J128" s="200"/>
      <c r="K128" s="39" t="s">
        <v>1246</v>
      </c>
      <c r="L128" s="1"/>
      <c r="M128" s="1"/>
      <c r="N128" s="1"/>
      <c r="O128" s="1"/>
      <c r="P128" s="1"/>
      <c r="Q128" s="201">
        <v>547</v>
      </c>
      <c r="R128" s="201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202" t="s">
        <v>1387</v>
      </c>
      <c r="AH128" s="140" t="s">
        <v>1220</v>
      </c>
      <c r="AI128" s="44" t="s">
        <v>1217</v>
      </c>
      <c r="AJ128" s="135">
        <v>0.7</v>
      </c>
      <c r="AK128" s="135"/>
      <c r="AL128" s="135"/>
      <c r="AM128" s="137"/>
      <c r="AN128" s="81">
        <f>ROUND(Q128*AJ128,0)</f>
        <v>383</v>
      </c>
      <c r="AO128" s="10"/>
    </row>
    <row r="129" spans="1:41" ht="14.1" x14ac:dyDescent="0.3">
      <c r="A129" s="7">
        <v>71</v>
      </c>
      <c r="B129" s="27">
        <v>2951</v>
      </c>
      <c r="C129" s="6" t="s">
        <v>2359</v>
      </c>
      <c r="D129" s="106"/>
      <c r="E129" s="107"/>
      <c r="F129" s="108"/>
      <c r="G129" s="198"/>
      <c r="H129" s="199"/>
      <c r="I129" s="199"/>
      <c r="J129" s="200"/>
      <c r="K129" s="39"/>
      <c r="L129" s="1"/>
      <c r="M129" s="1"/>
      <c r="N129" s="1"/>
      <c r="O129" s="1"/>
      <c r="P129" s="1"/>
      <c r="Q129" s="171"/>
      <c r="R129" s="171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203"/>
      <c r="AH129" s="40" t="s">
        <v>1219</v>
      </c>
      <c r="AI129" s="46" t="s">
        <v>1217</v>
      </c>
      <c r="AJ129" s="128">
        <v>0.5</v>
      </c>
      <c r="AK129" s="135"/>
      <c r="AL129" s="135"/>
      <c r="AM129" s="137"/>
      <c r="AN129" s="81">
        <f>ROUND(Q128*AJ129,0)</f>
        <v>274</v>
      </c>
      <c r="AO129" s="10"/>
    </row>
    <row r="130" spans="1:41" ht="14.1" x14ac:dyDescent="0.3">
      <c r="A130" s="7">
        <v>71</v>
      </c>
      <c r="B130" s="27">
        <v>2952</v>
      </c>
      <c r="C130" s="6" t="s">
        <v>2358</v>
      </c>
      <c r="D130" s="106"/>
      <c r="E130" s="107"/>
      <c r="F130" s="108"/>
      <c r="G130" s="198"/>
      <c r="H130" s="199"/>
      <c r="I130" s="199"/>
      <c r="J130" s="200"/>
      <c r="K130" s="39"/>
      <c r="L130" s="1"/>
      <c r="M130" s="1"/>
      <c r="N130" s="1"/>
      <c r="O130" s="1"/>
      <c r="P130" s="1"/>
      <c r="Q130" s="171"/>
      <c r="R130" s="171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40"/>
      <c r="AH130" s="41"/>
      <c r="AI130" s="44"/>
      <c r="AJ130" s="135"/>
      <c r="AK130" s="204" t="s">
        <v>1218</v>
      </c>
      <c r="AL130" s="44">
        <v>5</v>
      </c>
      <c r="AM130" s="161" t="s">
        <v>1385</v>
      </c>
      <c r="AN130" s="81">
        <f>ROUND(Q128,0)-AL130</f>
        <v>542</v>
      </c>
      <c r="AO130" s="10"/>
    </row>
    <row r="131" spans="1:41" ht="14.1" x14ac:dyDescent="0.3">
      <c r="A131" s="7">
        <v>71</v>
      </c>
      <c r="B131" s="27">
        <v>2953</v>
      </c>
      <c r="C131" s="6" t="s">
        <v>2357</v>
      </c>
      <c r="D131" s="106"/>
      <c r="E131" s="107"/>
      <c r="F131" s="108"/>
      <c r="G131" s="198"/>
      <c r="H131" s="199"/>
      <c r="I131" s="199"/>
      <c r="J131" s="200"/>
      <c r="K131" s="39"/>
      <c r="L131" s="1"/>
      <c r="M131" s="1"/>
      <c r="N131" s="1"/>
      <c r="O131" s="1"/>
      <c r="P131" s="1"/>
      <c r="Q131" s="171"/>
      <c r="R131" s="171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202" t="s">
        <v>1387</v>
      </c>
      <c r="AH131" s="140" t="s">
        <v>1220</v>
      </c>
      <c r="AI131" s="44" t="s">
        <v>1217</v>
      </c>
      <c r="AJ131" s="135">
        <v>0.7</v>
      </c>
      <c r="AK131" s="205"/>
      <c r="AL131" s="134"/>
      <c r="AM131" s="138"/>
      <c r="AN131" s="81">
        <f>ROUND(Q128*AJ131,0)-AL130</f>
        <v>378</v>
      </c>
      <c r="AO131" s="10"/>
    </row>
    <row r="132" spans="1:41" ht="14.1" x14ac:dyDescent="0.3">
      <c r="A132" s="7">
        <v>71</v>
      </c>
      <c r="B132" s="27">
        <v>2954</v>
      </c>
      <c r="C132" s="6" t="s">
        <v>2356</v>
      </c>
      <c r="D132" s="106"/>
      <c r="E132" s="107"/>
      <c r="F132" s="108"/>
      <c r="G132" s="198"/>
      <c r="H132" s="199"/>
      <c r="I132" s="199"/>
      <c r="J132" s="200"/>
      <c r="K132" s="39"/>
      <c r="L132" s="1"/>
      <c r="M132" s="1"/>
      <c r="N132" s="1"/>
      <c r="O132" s="1"/>
      <c r="P132" s="1"/>
      <c r="Q132" s="171"/>
      <c r="R132" s="171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203"/>
      <c r="AH132" s="40" t="s">
        <v>1219</v>
      </c>
      <c r="AI132" s="46" t="s">
        <v>1217</v>
      </c>
      <c r="AJ132" s="128">
        <v>0.5</v>
      </c>
      <c r="AK132" s="206"/>
      <c r="AL132" s="127"/>
      <c r="AM132" s="136"/>
      <c r="AN132" s="81">
        <f>ROUND(Q128*AJ132,0)-AL130</f>
        <v>269</v>
      </c>
      <c r="AO132" s="10"/>
    </row>
    <row r="133" spans="1:41" ht="14.1" x14ac:dyDescent="0.3">
      <c r="A133" s="7">
        <v>71</v>
      </c>
      <c r="B133" s="9">
        <v>1663</v>
      </c>
      <c r="C133" s="6" t="s">
        <v>2355</v>
      </c>
      <c r="D133" s="106"/>
      <c r="E133" s="107"/>
      <c r="F133" s="108"/>
      <c r="G133" s="198"/>
      <c r="H133" s="199"/>
      <c r="I133" s="199"/>
      <c r="J133" s="200"/>
      <c r="K133" s="39"/>
      <c r="L133" s="1"/>
      <c r="M133" s="1"/>
      <c r="N133" s="1"/>
      <c r="O133" s="1"/>
      <c r="P133" s="1"/>
      <c r="Q133" s="179"/>
      <c r="R133" s="179"/>
      <c r="S133" s="119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140"/>
      <c r="AH133" s="55"/>
      <c r="AI133" s="44"/>
      <c r="AJ133" s="135"/>
      <c r="AK133" s="135"/>
      <c r="AL133" s="135"/>
      <c r="AM133" s="137"/>
      <c r="AN133" s="81">
        <f>ROUND(Q128*AD134,0)</f>
        <v>528</v>
      </c>
      <c r="AO133" s="10"/>
    </row>
    <row r="134" spans="1:41" ht="14.1" x14ac:dyDescent="0.3">
      <c r="A134" s="7">
        <v>71</v>
      </c>
      <c r="B134" s="9">
        <v>1664</v>
      </c>
      <c r="C134" s="6" t="s">
        <v>2354</v>
      </c>
      <c r="D134" s="106"/>
      <c r="E134" s="107"/>
      <c r="F134" s="108"/>
      <c r="G134" s="39"/>
      <c r="H134" s="1"/>
      <c r="I134" s="1"/>
      <c r="J134" s="38"/>
      <c r="K134" s="59"/>
      <c r="L134" s="119"/>
      <c r="M134" s="119"/>
      <c r="N134" s="119"/>
      <c r="O134" s="119"/>
      <c r="P134" s="1"/>
      <c r="Q134" s="179"/>
      <c r="R134" s="179"/>
      <c r="S134" s="119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202" t="s">
        <v>1387</v>
      </c>
      <c r="AH134" s="140" t="s">
        <v>1220</v>
      </c>
      <c r="AI134" s="44" t="s">
        <v>1217</v>
      </c>
      <c r="AJ134" s="135">
        <v>0.7</v>
      </c>
      <c r="AK134" s="135"/>
      <c r="AL134" s="135"/>
      <c r="AM134" s="137"/>
      <c r="AN134" s="81">
        <f>ROUND(ROUND(Q128*AD134,0)*AJ134,0)</f>
        <v>370</v>
      </c>
      <c r="AO134" s="10"/>
    </row>
    <row r="135" spans="1:41" ht="14.1" x14ac:dyDescent="0.3">
      <c r="A135" s="7">
        <v>71</v>
      </c>
      <c r="B135" s="27">
        <v>2955</v>
      </c>
      <c r="C135" s="6" t="s">
        <v>2353</v>
      </c>
      <c r="D135" s="106"/>
      <c r="E135" s="107"/>
      <c r="F135" s="108"/>
      <c r="G135" s="39"/>
      <c r="H135" s="1"/>
      <c r="I135" s="1"/>
      <c r="J135" s="38"/>
      <c r="K135" s="39"/>
      <c r="L135" s="1"/>
      <c r="M135" s="1"/>
      <c r="N135" s="1"/>
      <c r="O135" s="1"/>
      <c r="P135" s="1"/>
      <c r="Q135" s="171"/>
      <c r="R135" s="171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203"/>
      <c r="AH135" s="40" t="s">
        <v>1219</v>
      </c>
      <c r="AI135" s="46" t="s">
        <v>1217</v>
      </c>
      <c r="AJ135" s="128">
        <v>0.5</v>
      </c>
      <c r="AK135" s="135"/>
      <c r="AL135" s="135"/>
      <c r="AM135" s="137"/>
      <c r="AN135" s="81">
        <f>ROUND(ROUND(Q128*AD134,0)*AJ135,0)</f>
        <v>264</v>
      </c>
      <c r="AO135" s="10"/>
    </row>
    <row r="136" spans="1:41" ht="14.1" x14ac:dyDescent="0.3">
      <c r="A136" s="7">
        <v>71</v>
      </c>
      <c r="B136" s="27">
        <v>2956</v>
      </c>
      <c r="C136" s="6" t="s">
        <v>2352</v>
      </c>
      <c r="D136" s="106"/>
      <c r="E136" s="107"/>
      <c r="F136" s="108"/>
      <c r="G136" s="39"/>
      <c r="H136" s="1"/>
      <c r="I136" s="1"/>
      <c r="J136" s="38"/>
      <c r="K136" s="39"/>
      <c r="L136" s="1"/>
      <c r="M136" s="1"/>
      <c r="N136" s="1"/>
      <c r="O136" s="1"/>
      <c r="P136" s="1"/>
      <c r="Q136" s="171"/>
      <c r="R136" s="171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40"/>
      <c r="AH136" s="41"/>
      <c r="AI136" s="44"/>
      <c r="AJ136" s="135"/>
      <c r="AK136" s="204" t="s">
        <v>1218</v>
      </c>
      <c r="AL136" s="44">
        <v>5</v>
      </c>
      <c r="AM136" s="161" t="s">
        <v>1385</v>
      </c>
      <c r="AN136" s="81">
        <f>ROUND(Q128*AD134,0)-AL136</f>
        <v>523</v>
      </c>
      <c r="AO136" s="10"/>
    </row>
    <row r="137" spans="1:41" ht="14.1" x14ac:dyDescent="0.3">
      <c r="A137" s="7">
        <v>71</v>
      </c>
      <c r="B137" s="27">
        <v>2957</v>
      </c>
      <c r="C137" s="6" t="s">
        <v>2351</v>
      </c>
      <c r="D137" s="106"/>
      <c r="E137" s="107"/>
      <c r="F137" s="108"/>
      <c r="G137" s="39"/>
      <c r="H137" s="1"/>
      <c r="I137" s="1"/>
      <c r="J137" s="38"/>
      <c r="K137" s="39"/>
      <c r="L137" s="1"/>
      <c r="M137" s="1"/>
      <c r="N137" s="1"/>
      <c r="O137" s="1"/>
      <c r="P137" s="1"/>
      <c r="Q137" s="171"/>
      <c r="R137" s="171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202" t="s">
        <v>1387</v>
      </c>
      <c r="AH137" s="140" t="s">
        <v>1220</v>
      </c>
      <c r="AI137" s="44" t="s">
        <v>1217</v>
      </c>
      <c r="AJ137" s="135">
        <v>0.7</v>
      </c>
      <c r="AK137" s="205"/>
      <c r="AL137" s="134"/>
      <c r="AM137" s="138"/>
      <c r="AN137" s="81">
        <f>ROUND(ROUND(Q128*AD134,0)*AJ137,0)-AL136</f>
        <v>365</v>
      </c>
      <c r="AO137" s="10"/>
    </row>
    <row r="138" spans="1:41" ht="14.1" x14ac:dyDescent="0.3">
      <c r="A138" s="7">
        <v>71</v>
      </c>
      <c r="B138" s="27">
        <v>2958</v>
      </c>
      <c r="C138" s="6" t="s">
        <v>2350</v>
      </c>
      <c r="D138" s="106"/>
      <c r="E138" s="107"/>
      <c r="F138" s="108"/>
      <c r="G138" s="39"/>
      <c r="H138" s="1"/>
      <c r="I138" s="1"/>
      <c r="J138" s="38"/>
      <c r="K138" s="39"/>
      <c r="L138" s="1"/>
      <c r="M138" s="1"/>
      <c r="N138" s="1"/>
      <c r="O138" s="1"/>
      <c r="P138" s="1"/>
      <c r="Q138" s="171"/>
      <c r="R138" s="171"/>
      <c r="S138" s="1"/>
      <c r="T138" s="38"/>
      <c r="U138" s="39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71"/>
      <c r="AG138" s="203"/>
      <c r="AH138" s="40" t="s">
        <v>1219</v>
      </c>
      <c r="AI138" s="46" t="s">
        <v>1217</v>
      </c>
      <c r="AJ138" s="128">
        <v>0.5</v>
      </c>
      <c r="AK138" s="206"/>
      <c r="AL138" s="127"/>
      <c r="AM138" s="136"/>
      <c r="AN138" s="81">
        <f>ROUND(ROUND(Q128*AD134,0)*AJ138,0)-AL136</f>
        <v>259</v>
      </c>
      <c r="AO138" s="10"/>
    </row>
    <row r="139" spans="1:41" ht="14.1" x14ac:dyDescent="0.3">
      <c r="A139" s="7">
        <v>71</v>
      </c>
      <c r="B139" s="9">
        <v>1665</v>
      </c>
      <c r="C139" s="6" t="s">
        <v>2349</v>
      </c>
      <c r="D139" s="106"/>
      <c r="E139" s="107"/>
      <c r="F139" s="108"/>
      <c r="G139" s="39"/>
      <c r="H139" s="1"/>
      <c r="I139" s="1"/>
      <c r="J139" s="58"/>
      <c r="K139" s="42" t="s">
        <v>1245</v>
      </c>
      <c r="L139" s="54"/>
      <c r="M139" s="54"/>
      <c r="N139" s="54"/>
      <c r="O139" s="54"/>
      <c r="P139" s="54"/>
      <c r="Q139" s="178"/>
      <c r="R139" s="178"/>
      <c r="S139" s="30"/>
      <c r="T139" s="43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172"/>
      <c r="AH139" s="45"/>
      <c r="AI139" s="54"/>
      <c r="AJ139" s="174"/>
      <c r="AK139" s="174"/>
      <c r="AL139" s="174"/>
      <c r="AM139" s="173"/>
      <c r="AN139" s="81">
        <f>ROUND(Q140,0)</f>
        <v>963</v>
      </c>
      <c r="AO139" s="10"/>
    </row>
    <row r="140" spans="1:41" ht="14.1" x14ac:dyDescent="0.3">
      <c r="A140" s="7">
        <v>71</v>
      </c>
      <c r="B140" s="9">
        <v>1666</v>
      </c>
      <c r="C140" s="6" t="s">
        <v>2348</v>
      </c>
      <c r="D140" s="106"/>
      <c r="E140" s="107"/>
      <c r="F140" s="108"/>
      <c r="G140" s="39"/>
      <c r="H140" s="1"/>
      <c r="I140" s="1"/>
      <c r="J140" s="58"/>
      <c r="K140" s="59"/>
      <c r="L140" s="119"/>
      <c r="M140" s="119"/>
      <c r="N140" s="119"/>
      <c r="O140" s="119"/>
      <c r="P140" s="119"/>
      <c r="Q140" s="201">
        <v>963</v>
      </c>
      <c r="R140" s="201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202" t="s">
        <v>1387</v>
      </c>
      <c r="AH140" s="140" t="s">
        <v>1220</v>
      </c>
      <c r="AI140" s="44" t="s">
        <v>1217</v>
      </c>
      <c r="AJ140" s="135">
        <v>0.7</v>
      </c>
      <c r="AK140" s="135"/>
      <c r="AL140" s="135"/>
      <c r="AM140" s="137"/>
      <c r="AN140" s="81">
        <f>ROUND(Q140*AJ140,0)</f>
        <v>674</v>
      </c>
      <c r="AO140" s="10"/>
    </row>
    <row r="141" spans="1:41" ht="14.1" x14ac:dyDescent="0.3">
      <c r="A141" s="7">
        <v>71</v>
      </c>
      <c r="B141" s="27">
        <v>2961</v>
      </c>
      <c r="C141" s="6" t="s">
        <v>2347</v>
      </c>
      <c r="D141" s="106"/>
      <c r="E141" s="107"/>
      <c r="F141" s="108"/>
      <c r="G141" s="39"/>
      <c r="H141" s="1"/>
      <c r="I141" s="1"/>
      <c r="J141" s="38"/>
      <c r="K141" s="39"/>
      <c r="L141" s="1"/>
      <c r="M141" s="1"/>
      <c r="N141" s="1"/>
      <c r="O141" s="1"/>
      <c r="P141" s="1"/>
      <c r="Q141" s="171"/>
      <c r="R141" s="171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203"/>
      <c r="AH141" s="40" t="s">
        <v>1219</v>
      </c>
      <c r="AI141" s="46" t="s">
        <v>1217</v>
      </c>
      <c r="AJ141" s="128">
        <v>0.5</v>
      </c>
      <c r="AK141" s="135"/>
      <c r="AL141" s="135"/>
      <c r="AM141" s="137"/>
      <c r="AN141" s="81">
        <f>ROUND(Q140*AJ141,0)</f>
        <v>482</v>
      </c>
      <c r="AO141" s="10"/>
    </row>
    <row r="142" spans="1:41" ht="14.1" x14ac:dyDescent="0.3">
      <c r="A142" s="7">
        <v>71</v>
      </c>
      <c r="B142" s="27">
        <v>2962</v>
      </c>
      <c r="C142" s="6" t="s">
        <v>2346</v>
      </c>
      <c r="D142" s="106"/>
      <c r="E142" s="107"/>
      <c r="F142" s="108"/>
      <c r="G142" s="39"/>
      <c r="H142" s="1"/>
      <c r="I142" s="1"/>
      <c r="J142" s="38"/>
      <c r="K142" s="39"/>
      <c r="L142" s="1"/>
      <c r="M142" s="1"/>
      <c r="N142" s="1"/>
      <c r="O142" s="1"/>
      <c r="P142" s="1"/>
      <c r="Q142" s="171"/>
      <c r="R142" s="171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40"/>
      <c r="AH142" s="41"/>
      <c r="AI142" s="44"/>
      <c r="AJ142" s="135"/>
      <c r="AK142" s="204" t="s">
        <v>1218</v>
      </c>
      <c r="AL142" s="44">
        <v>5</v>
      </c>
      <c r="AM142" s="161" t="s">
        <v>1385</v>
      </c>
      <c r="AN142" s="81">
        <f>ROUND(Q140,0)-AL142</f>
        <v>958</v>
      </c>
      <c r="AO142" s="10"/>
    </row>
    <row r="143" spans="1:41" ht="14.1" x14ac:dyDescent="0.3">
      <c r="A143" s="7">
        <v>71</v>
      </c>
      <c r="B143" s="27">
        <v>2963</v>
      </c>
      <c r="C143" s="6" t="s">
        <v>2345</v>
      </c>
      <c r="D143" s="106"/>
      <c r="E143" s="107"/>
      <c r="F143" s="108"/>
      <c r="G143" s="39"/>
      <c r="H143" s="1"/>
      <c r="I143" s="1"/>
      <c r="J143" s="38"/>
      <c r="K143" s="39"/>
      <c r="L143" s="1"/>
      <c r="M143" s="1"/>
      <c r="N143" s="1"/>
      <c r="O143" s="1"/>
      <c r="P143" s="1"/>
      <c r="Q143" s="171"/>
      <c r="R143" s="171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202" t="s">
        <v>1387</v>
      </c>
      <c r="AH143" s="140" t="s">
        <v>1220</v>
      </c>
      <c r="AI143" s="44" t="s">
        <v>1217</v>
      </c>
      <c r="AJ143" s="135">
        <v>0.7</v>
      </c>
      <c r="AK143" s="205"/>
      <c r="AL143" s="134"/>
      <c r="AM143" s="138"/>
      <c r="AN143" s="81">
        <f>ROUND(Q140*AJ143,0)-AL142</f>
        <v>669</v>
      </c>
      <c r="AO143" s="10"/>
    </row>
    <row r="144" spans="1:41" ht="14.1" x14ac:dyDescent="0.3">
      <c r="A144" s="7">
        <v>71</v>
      </c>
      <c r="B144" s="27">
        <v>2964</v>
      </c>
      <c r="C144" s="6" t="s">
        <v>2344</v>
      </c>
      <c r="D144" s="106"/>
      <c r="E144" s="107"/>
      <c r="F144" s="108"/>
      <c r="G144" s="39"/>
      <c r="H144" s="1"/>
      <c r="I144" s="1"/>
      <c r="J144" s="38"/>
      <c r="K144" s="39"/>
      <c r="L144" s="1"/>
      <c r="M144" s="1"/>
      <c r="N144" s="1"/>
      <c r="O144" s="1"/>
      <c r="P144" s="1"/>
      <c r="Q144" s="171"/>
      <c r="R144" s="171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203"/>
      <c r="AH144" s="40" t="s">
        <v>1219</v>
      </c>
      <c r="AI144" s="46" t="s">
        <v>1217</v>
      </c>
      <c r="AJ144" s="128">
        <v>0.5</v>
      </c>
      <c r="AK144" s="206"/>
      <c r="AL144" s="127"/>
      <c r="AM144" s="136"/>
      <c r="AN144" s="81">
        <f>ROUND(Q140*AJ144,0)-AL142</f>
        <v>477</v>
      </c>
      <c r="AO144" s="10"/>
    </row>
    <row r="145" spans="1:41" ht="14.1" x14ac:dyDescent="0.3">
      <c r="A145" s="7">
        <v>71</v>
      </c>
      <c r="B145" s="9">
        <v>1667</v>
      </c>
      <c r="C145" s="6" t="s">
        <v>2343</v>
      </c>
      <c r="D145" s="106"/>
      <c r="E145" s="107"/>
      <c r="F145" s="108"/>
      <c r="G145" s="39"/>
      <c r="H145" s="1"/>
      <c r="I145" s="1"/>
      <c r="J145" s="58"/>
      <c r="K145" s="59"/>
      <c r="L145" s="119"/>
      <c r="M145" s="119"/>
      <c r="N145" s="119"/>
      <c r="O145" s="119"/>
      <c r="P145" s="119"/>
      <c r="Q145" s="171"/>
      <c r="R145" s="171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140"/>
      <c r="AH145" s="55"/>
      <c r="AI145" s="44"/>
      <c r="AJ145" s="135"/>
      <c r="AK145" s="135"/>
      <c r="AL145" s="135"/>
      <c r="AM145" s="137"/>
      <c r="AN145" s="81">
        <f>ROUND(Q140*AD146,0)</f>
        <v>929</v>
      </c>
      <c r="AO145" s="10"/>
    </row>
    <row r="146" spans="1:41" ht="14.1" x14ac:dyDescent="0.3">
      <c r="A146" s="7">
        <v>71</v>
      </c>
      <c r="B146" s="9">
        <v>1668</v>
      </c>
      <c r="C146" s="6" t="s">
        <v>2342</v>
      </c>
      <c r="D146" s="106"/>
      <c r="E146" s="107"/>
      <c r="F146" s="108"/>
      <c r="G146" s="39"/>
      <c r="H146" s="1"/>
      <c r="I146" s="1"/>
      <c r="J146" s="58"/>
      <c r="K146" s="59"/>
      <c r="L146" s="119"/>
      <c r="M146" s="119"/>
      <c r="N146" s="119"/>
      <c r="O146" s="119"/>
      <c r="P146" s="119"/>
      <c r="Q146" s="171"/>
      <c r="R146" s="171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202" t="s">
        <v>1387</v>
      </c>
      <c r="AH146" s="140" t="s">
        <v>1220</v>
      </c>
      <c r="AI146" s="44" t="s">
        <v>1217</v>
      </c>
      <c r="AJ146" s="135">
        <v>0.7</v>
      </c>
      <c r="AK146" s="135"/>
      <c r="AL146" s="135"/>
      <c r="AM146" s="137"/>
      <c r="AN146" s="81">
        <f>ROUND(ROUND(Q140*AD146,0)*AJ146,0)</f>
        <v>650</v>
      </c>
      <c r="AO146" s="10"/>
    </row>
    <row r="147" spans="1:41" ht="14.1" x14ac:dyDescent="0.3">
      <c r="A147" s="7">
        <v>71</v>
      </c>
      <c r="B147" s="27">
        <v>2965</v>
      </c>
      <c r="C147" s="6" t="s">
        <v>2341</v>
      </c>
      <c r="D147" s="106"/>
      <c r="E147" s="107"/>
      <c r="F147" s="108"/>
      <c r="G147" s="39"/>
      <c r="H147" s="1"/>
      <c r="I147" s="1"/>
      <c r="J147" s="38"/>
      <c r="K147" s="39"/>
      <c r="L147" s="1"/>
      <c r="M147" s="1"/>
      <c r="N147" s="1"/>
      <c r="O147" s="1"/>
      <c r="P147" s="1"/>
      <c r="Q147" s="171"/>
      <c r="R147" s="171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203"/>
      <c r="AH147" s="40" t="s">
        <v>1219</v>
      </c>
      <c r="AI147" s="46" t="s">
        <v>1217</v>
      </c>
      <c r="AJ147" s="128">
        <v>0.5</v>
      </c>
      <c r="AK147" s="135"/>
      <c r="AL147" s="135"/>
      <c r="AM147" s="137"/>
      <c r="AN147" s="81">
        <f>ROUND(ROUND(Q140*AD146,0)*AJ147,0)</f>
        <v>465</v>
      </c>
      <c r="AO147" s="10"/>
    </row>
    <row r="148" spans="1:41" ht="14.1" x14ac:dyDescent="0.3">
      <c r="A148" s="7">
        <v>71</v>
      </c>
      <c r="B148" s="27">
        <v>2966</v>
      </c>
      <c r="C148" s="6" t="s">
        <v>2340</v>
      </c>
      <c r="D148" s="106"/>
      <c r="E148" s="107"/>
      <c r="F148" s="108"/>
      <c r="G148" s="39"/>
      <c r="H148" s="1"/>
      <c r="I148" s="1"/>
      <c r="J148" s="38"/>
      <c r="K148" s="39"/>
      <c r="L148" s="1"/>
      <c r="M148" s="1"/>
      <c r="N148" s="1"/>
      <c r="O148" s="1"/>
      <c r="P148" s="1"/>
      <c r="Q148" s="171"/>
      <c r="R148" s="171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40"/>
      <c r="AH148" s="41"/>
      <c r="AI148" s="44"/>
      <c r="AJ148" s="135"/>
      <c r="AK148" s="204" t="s">
        <v>1218</v>
      </c>
      <c r="AL148" s="44">
        <v>5</v>
      </c>
      <c r="AM148" s="161" t="s">
        <v>1385</v>
      </c>
      <c r="AN148" s="81">
        <f>ROUND(Q140*AD146,0)-AL148</f>
        <v>924</v>
      </c>
      <c r="AO148" s="10"/>
    </row>
    <row r="149" spans="1:41" ht="14.1" x14ac:dyDescent="0.3">
      <c r="A149" s="7">
        <v>71</v>
      </c>
      <c r="B149" s="27">
        <v>2967</v>
      </c>
      <c r="C149" s="6" t="s">
        <v>2339</v>
      </c>
      <c r="D149" s="106"/>
      <c r="E149" s="107"/>
      <c r="F149" s="108"/>
      <c r="G149" s="39"/>
      <c r="H149" s="1"/>
      <c r="I149" s="1"/>
      <c r="J149" s="38"/>
      <c r="K149" s="39"/>
      <c r="L149" s="1"/>
      <c r="M149" s="1"/>
      <c r="N149" s="1"/>
      <c r="O149" s="1"/>
      <c r="P149" s="1"/>
      <c r="Q149" s="171"/>
      <c r="R149" s="171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202" t="s">
        <v>1387</v>
      </c>
      <c r="AH149" s="140" t="s">
        <v>1220</v>
      </c>
      <c r="AI149" s="44" t="s">
        <v>1217</v>
      </c>
      <c r="AJ149" s="135">
        <v>0.7</v>
      </c>
      <c r="AK149" s="205"/>
      <c r="AL149" s="134"/>
      <c r="AM149" s="138"/>
      <c r="AN149" s="81">
        <f>ROUND(ROUND(Q140*AD146,0)*AJ149,0)-AL148</f>
        <v>645</v>
      </c>
      <c r="AO149" s="10"/>
    </row>
    <row r="150" spans="1:41" ht="14.1" x14ac:dyDescent="0.3">
      <c r="A150" s="7">
        <v>71</v>
      </c>
      <c r="B150" s="27">
        <v>2968</v>
      </c>
      <c r="C150" s="6" t="s">
        <v>2338</v>
      </c>
      <c r="D150" s="106"/>
      <c r="E150" s="107"/>
      <c r="F150" s="108"/>
      <c r="G150" s="39"/>
      <c r="H150" s="1"/>
      <c r="I150" s="1"/>
      <c r="J150" s="38"/>
      <c r="K150" s="37"/>
      <c r="L150" s="4"/>
      <c r="M150" s="4"/>
      <c r="N150" s="4"/>
      <c r="O150" s="4"/>
      <c r="P150" s="4"/>
      <c r="Q150" s="170"/>
      <c r="R150" s="170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203"/>
      <c r="AH150" s="40" t="s">
        <v>1219</v>
      </c>
      <c r="AI150" s="46" t="s">
        <v>1217</v>
      </c>
      <c r="AJ150" s="128">
        <v>0.5</v>
      </c>
      <c r="AK150" s="206"/>
      <c r="AL150" s="127"/>
      <c r="AM150" s="136"/>
      <c r="AN150" s="81">
        <f>ROUND(ROUND(Q140*AD146,0)*AJ150,0)-AL148</f>
        <v>460</v>
      </c>
      <c r="AO150" s="10"/>
    </row>
    <row r="151" spans="1:41" ht="14.1" x14ac:dyDescent="0.3">
      <c r="A151" s="7">
        <v>71</v>
      </c>
      <c r="B151" s="9">
        <v>1669</v>
      </c>
      <c r="C151" s="6" t="s">
        <v>2337</v>
      </c>
      <c r="D151" s="106"/>
      <c r="E151" s="107"/>
      <c r="F151" s="108"/>
      <c r="G151" s="39"/>
      <c r="H151" s="1"/>
      <c r="I151" s="1"/>
      <c r="J151" s="58"/>
      <c r="K151" s="1" t="s">
        <v>1244</v>
      </c>
      <c r="L151" s="119"/>
      <c r="M151" s="119"/>
      <c r="N151" s="119"/>
      <c r="O151" s="119"/>
      <c r="P151" s="119"/>
      <c r="Q151" s="171"/>
      <c r="R151" s="171"/>
      <c r="S151" s="1"/>
      <c r="T151" s="1"/>
      <c r="U151" s="39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62"/>
      <c r="AG151" s="172"/>
      <c r="AH151" s="45"/>
      <c r="AI151" s="54"/>
      <c r="AJ151" s="174"/>
      <c r="AK151" s="174"/>
      <c r="AL151" s="174"/>
      <c r="AM151" s="173"/>
      <c r="AN151" s="81">
        <f>ROUND(Q152,0)</f>
        <v>757</v>
      </c>
      <c r="AO151" s="10"/>
    </row>
    <row r="152" spans="1:41" ht="14.1" x14ac:dyDescent="0.3">
      <c r="A152" s="7">
        <v>71</v>
      </c>
      <c r="B152" s="9">
        <v>1670</v>
      </c>
      <c r="C152" s="6" t="s">
        <v>2336</v>
      </c>
      <c r="D152" s="106"/>
      <c r="E152" s="107"/>
      <c r="F152" s="108"/>
      <c r="G152" s="39"/>
      <c r="H152" s="1"/>
      <c r="I152" s="1"/>
      <c r="J152" s="58"/>
      <c r="K152" s="119"/>
      <c r="L152" s="119"/>
      <c r="M152" s="119"/>
      <c r="N152" s="119"/>
      <c r="O152" s="119"/>
      <c r="P152" s="119"/>
      <c r="Q152" s="201">
        <v>757</v>
      </c>
      <c r="R152" s="201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202" t="s">
        <v>1387</v>
      </c>
      <c r="AH152" s="140" t="s">
        <v>1220</v>
      </c>
      <c r="AI152" s="44" t="s">
        <v>1217</v>
      </c>
      <c r="AJ152" s="135">
        <v>0.7</v>
      </c>
      <c r="AK152" s="135"/>
      <c r="AL152" s="135"/>
      <c r="AM152" s="137"/>
      <c r="AN152" s="81">
        <f>ROUND(Q152*AJ152,0)</f>
        <v>530</v>
      </c>
      <c r="AO152" s="10"/>
    </row>
    <row r="153" spans="1:41" ht="14.1" x14ac:dyDescent="0.3">
      <c r="A153" s="7">
        <v>71</v>
      </c>
      <c r="B153" s="27">
        <v>2971</v>
      </c>
      <c r="C153" s="6" t="s">
        <v>2335</v>
      </c>
      <c r="D153" s="106"/>
      <c r="E153" s="107"/>
      <c r="F153" s="108"/>
      <c r="G153" s="39"/>
      <c r="H153" s="1"/>
      <c r="I153" s="1"/>
      <c r="J153" s="38"/>
      <c r="K153" s="39"/>
      <c r="L153" s="1"/>
      <c r="M153" s="1"/>
      <c r="N153" s="1"/>
      <c r="O153" s="1"/>
      <c r="P153" s="1"/>
      <c r="Q153" s="171"/>
      <c r="R153" s="171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203"/>
      <c r="AH153" s="40" t="s">
        <v>1219</v>
      </c>
      <c r="AI153" s="46" t="s">
        <v>1217</v>
      </c>
      <c r="AJ153" s="128">
        <v>0.5</v>
      </c>
      <c r="AK153" s="135"/>
      <c r="AL153" s="135"/>
      <c r="AM153" s="137"/>
      <c r="AN153" s="81">
        <f>ROUND(Q152*AJ153,0)</f>
        <v>379</v>
      </c>
      <c r="AO153" s="10"/>
    </row>
    <row r="154" spans="1:41" ht="14.1" x14ac:dyDescent="0.3">
      <c r="A154" s="7">
        <v>71</v>
      </c>
      <c r="B154" s="27">
        <v>2972</v>
      </c>
      <c r="C154" s="6" t="s">
        <v>2334</v>
      </c>
      <c r="D154" s="106"/>
      <c r="E154" s="107"/>
      <c r="F154" s="108"/>
      <c r="G154" s="39"/>
      <c r="H154" s="1"/>
      <c r="I154" s="1"/>
      <c r="J154" s="38"/>
      <c r="K154" s="39"/>
      <c r="L154" s="1"/>
      <c r="M154" s="1"/>
      <c r="N154" s="1"/>
      <c r="O154" s="1"/>
      <c r="P154" s="1"/>
      <c r="Q154" s="171"/>
      <c r="R154" s="171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40"/>
      <c r="AH154" s="41"/>
      <c r="AI154" s="44"/>
      <c r="AJ154" s="135"/>
      <c r="AK154" s="204" t="s">
        <v>1218</v>
      </c>
      <c r="AL154" s="44">
        <v>5</v>
      </c>
      <c r="AM154" s="161" t="s">
        <v>1385</v>
      </c>
      <c r="AN154" s="81">
        <f>ROUND(Q152,0)-AL154</f>
        <v>752</v>
      </c>
      <c r="AO154" s="10"/>
    </row>
    <row r="155" spans="1:41" ht="14.1" x14ac:dyDescent="0.3">
      <c r="A155" s="7">
        <v>71</v>
      </c>
      <c r="B155" s="27">
        <v>2973</v>
      </c>
      <c r="C155" s="6" t="s">
        <v>2333</v>
      </c>
      <c r="D155" s="106"/>
      <c r="E155" s="107"/>
      <c r="F155" s="108"/>
      <c r="G155" s="39"/>
      <c r="H155" s="1"/>
      <c r="I155" s="1"/>
      <c r="J155" s="38"/>
      <c r="K155" s="39"/>
      <c r="L155" s="1"/>
      <c r="M155" s="1"/>
      <c r="N155" s="1"/>
      <c r="O155" s="1"/>
      <c r="P155" s="1"/>
      <c r="Q155" s="171"/>
      <c r="R155" s="171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202" t="s">
        <v>1387</v>
      </c>
      <c r="AH155" s="140" t="s">
        <v>1220</v>
      </c>
      <c r="AI155" s="44" t="s">
        <v>1217</v>
      </c>
      <c r="AJ155" s="135">
        <v>0.7</v>
      </c>
      <c r="AK155" s="205"/>
      <c r="AL155" s="134"/>
      <c r="AM155" s="138"/>
      <c r="AN155" s="81">
        <f>ROUND(Q152*AJ155,0)-AL154</f>
        <v>525</v>
      </c>
      <c r="AO155" s="10"/>
    </row>
    <row r="156" spans="1:41" ht="14.1" x14ac:dyDescent="0.3">
      <c r="A156" s="7">
        <v>71</v>
      </c>
      <c r="B156" s="27">
        <v>2974</v>
      </c>
      <c r="C156" s="6" t="s">
        <v>2332</v>
      </c>
      <c r="D156" s="106"/>
      <c r="E156" s="107"/>
      <c r="F156" s="108"/>
      <c r="G156" s="39"/>
      <c r="H156" s="1"/>
      <c r="I156" s="1"/>
      <c r="J156" s="38"/>
      <c r="K156" s="39"/>
      <c r="L156" s="1"/>
      <c r="M156" s="1"/>
      <c r="N156" s="1"/>
      <c r="O156" s="1"/>
      <c r="P156" s="1"/>
      <c r="Q156" s="171"/>
      <c r="R156" s="171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203"/>
      <c r="AH156" s="40" t="s">
        <v>1219</v>
      </c>
      <c r="AI156" s="46" t="s">
        <v>1217</v>
      </c>
      <c r="AJ156" s="128">
        <v>0.5</v>
      </c>
      <c r="AK156" s="206"/>
      <c r="AL156" s="127"/>
      <c r="AM156" s="136"/>
      <c r="AN156" s="81">
        <f>ROUND(Q152*AJ156,0)-AL154</f>
        <v>374</v>
      </c>
      <c r="AO156" s="10"/>
    </row>
    <row r="157" spans="1:41" ht="14.1" x14ac:dyDescent="0.3">
      <c r="A157" s="7">
        <v>71</v>
      </c>
      <c r="B157" s="9">
        <v>1671</v>
      </c>
      <c r="C157" s="6" t="s">
        <v>2331</v>
      </c>
      <c r="D157" s="106"/>
      <c r="E157" s="107"/>
      <c r="F157" s="108"/>
      <c r="G157" s="39"/>
      <c r="H157" s="1"/>
      <c r="I157" s="1"/>
      <c r="J157" s="58"/>
      <c r="K157" s="59"/>
      <c r="L157" s="119"/>
      <c r="M157" s="119"/>
      <c r="N157" s="119"/>
      <c r="O157" s="119"/>
      <c r="P157" s="119"/>
      <c r="Q157" s="171"/>
      <c r="R157" s="171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140"/>
      <c r="AH157" s="55"/>
      <c r="AI157" s="44"/>
      <c r="AJ157" s="135"/>
      <c r="AK157" s="135"/>
      <c r="AL157" s="135"/>
      <c r="AM157" s="137"/>
      <c r="AN157" s="81">
        <f>ROUND(Q152*AD158,0)</f>
        <v>731</v>
      </c>
      <c r="AO157" s="10"/>
    </row>
    <row r="158" spans="1:41" ht="14.1" x14ac:dyDescent="0.3">
      <c r="A158" s="7">
        <v>71</v>
      </c>
      <c r="B158" s="9">
        <v>1672</v>
      </c>
      <c r="C158" s="6" t="s">
        <v>2330</v>
      </c>
      <c r="D158" s="106"/>
      <c r="E158" s="107"/>
      <c r="F158" s="108"/>
      <c r="G158" s="39"/>
      <c r="H158" s="1"/>
      <c r="I158" s="1"/>
      <c r="J158" s="58"/>
      <c r="K158" s="59"/>
      <c r="L158" s="119"/>
      <c r="M158" s="119"/>
      <c r="N158" s="119"/>
      <c r="O158" s="119"/>
      <c r="P158" s="119"/>
      <c r="Q158" s="171"/>
      <c r="R158" s="171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202" t="s">
        <v>1387</v>
      </c>
      <c r="AH158" s="140" t="s">
        <v>1220</v>
      </c>
      <c r="AI158" s="44" t="s">
        <v>1217</v>
      </c>
      <c r="AJ158" s="135">
        <v>0.7</v>
      </c>
      <c r="AK158" s="135"/>
      <c r="AL158" s="135"/>
      <c r="AM158" s="137"/>
      <c r="AN158" s="81">
        <f>ROUND(ROUND(Q152*AD158,0)*AJ158,0)</f>
        <v>512</v>
      </c>
      <c r="AO158" s="10"/>
    </row>
    <row r="159" spans="1:41" ht="14.1" x14ac:dyDescent="0.3">
      <c r="A159" s="7">
        <v>71</v>
      </c>
      <c r="B159" s="27">
        <v>2975</v>
      </c>
      <c r="C159" s="6" t="s">
        <v>2329</v>
      </c>
      <c r="D159" s="106"/>
      <c r="E159" s="107"/>
      <c r="F159" s="108"/>
      <c r="G159" s="39"/>
      <c r="H159" s="1"/>
      <c r="I159" s="1"/>
      <c r="J159" s="38"/>
      <c r="K159" s="39"/>
      <c r="L159" s="1"/>
      <c r="M159" s="1"/>
      <c r="N159" s="1"/>
      <c r="O159" s="1"/>
      <c r="P159" s="1"/>
      <c r="Q159" s="171"/>
      <c r="R159" s="171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203"/>
      <c r="AH159" s="40" t="s">
        <v>1219</v>
      </c>
      <c r="AI159" s="46" t="s">
        <v>1217</v>
      </c>
      <c r="AJ159" s="128">
        <v>0.5</v>
      </c>
      <c r="AK159" s="135"/>
      <c r="AL159" s="135"/>
      <c r="AM159" s="137"/>
      <c r="AN159" s="81">
        <f>ROUND(ROUND(Q152*AD158,0)*AJ159,0)</f>
        <v>366</v>
      </c>
      <c r="AO159" s="10"/>
    </row>
    <row r="160" spans="1:41" ht="14.1" x14ac:dyDescent="0.3">
      <c r="A160" s="7">
        <v>71</v>
      </c>
      <c r="B160" s="27">
        <v>2976</v>
      </c>
      <c r="C160" s="6" t="s">
        <v>2328</v>
      </c>
      <c r="D160" s="106"/>
      <c r="E160" s="107"/>
      <c r="F160" s="108"/>
      <c r="G160" s="39"/>
      <c r="H160" s="1"/>
      <c r="I160" s="1"/>
      <c r="J160" s="38"/>
      <c r="K160" s="39"/>
      <c r="L160" s="1"/>
      <c r="M160" s="1"/>
      <c r="N160" s="1"/>
      <c r="O160" s="1"/>
      <c r="P160" s="1"/>
      <c r="Q160" s="171"/>
      <c r="R160" s="171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40"/>
      <c r="AH160" s="41"/>
      <c r="AI160" s="44"/>
      <c r="AJ160" s="135"/>
      <c r="AK160" s="204" t="s">
        <v>1218</v>
      </c>
      <c r="AL160" s="44">
        <v>5</v>
      </c>
      <c r="AM160" s="161" t="s">
        <v>1385</v>
      </c>
      <c r="AN160" s="81">
        <f>ROUND(Q152*AD158,0)-AL160</f>
        <v>726</v>
      </c>
      <c r="AO160" s="10"/>
    </row>
    <row r="161" spans="1:41" ht="14.1" x14ac:dyDescent="0.3">
      <c r="A161" s="7">
        <v>71</v>
      </c>
      <c r="B161" s="27">
        <v>2977</v>
      </c>
      <c r="C161" s="6" t="s">
        <v>2327</v>
      </c>
      <c r="D161" s="106"/>
      <c r="E161" s="107"/>
      <c r="F161" s="108"/>
      <c r="G161" s="39"/>
      <c r="H161" s="1"/>
      <c r="I161" s="1"/>
      <c r="J161" s="38"/>
      <c r="K161" s="39"/>
      <c r="L161" s="1"/>
      <c r="M161" s="1"/>
      <c r="N161" s="1"/>
      <c r="O161" s="1"/>
      <c r="P161" s="1"/>
      <c r="Q161" s="171"/>
      <c r="R161" s="171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202" t="s">
        <v>1387</v>
      </c>
      <c r="AH161" s="140" t="s">
        <v>1220</v>
      </c>
      <c r="AI161" s="44" t="s">
        <v>1217</v>
      </c>
      <c r="AJ161" s="135">
        <v>0.7</v>
      </c>
      <c r="AK161" s="205"/>
      <c r="AL161" s="134"/>
      <c r="AM161" s="138"/>
      <c r="AN161" s="81">
        <f>ROUND(ROUND(Q152*AD158,0)*AJ161,0)-AL160</f>
        <v>507</v>
      </c>
      <c r="AO161" s="10"/>
    </row>
    <row r="162" spans="1:41" ht="14.1" x14ac:dyDescent="0.3">
      <c r="A162" s="7">
        <v>71</v>
      </c>
      <c r="B162" s="27">
        <v>2978</v>
      </c>
      <c r="C162" s="6" t="s">
        <v>2326</v>
      </c>
      <c r="D162" s="106"/>
      <c r="E162" s="107"/>
      <c r="F162" s="108"/>
      <c r="G162" s="37"/>
      <c r="H162" s="4"/>
      <c r="I162" s="4"/>
      <c r="J162" s="17"/>
      <c r="K162" s="37"/>
      <c r="L162" s="4"/>
      <c r="M162" s="4"/>
      <c r="N162" s="4"/>
      <c r="O162" s="4"/>
      <c r="P162" s="4"/>
      <c r="Q162" s="170"/>
      <c r="R162" s="170"/>
      <c r="S162" s="4"/>
      <c r="T162" s="17"/>
      <c r="U162" s="3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139"/>
      <c r="AG162" s="203"/>
      <c r="AH162" s="40" t="s">
        <v>1219</v>
      </c>
      <c r="AI162" s="46" t="s">
        <v>1217</v>
      </c>
      <c r="AJ162" s="128">
        <v>0.5</v>
      </c>
      <c r="AK162" s="206"/>
      <c r="AL162" s="127"/>
      <c r="AM162" s="136"/>
      <c r="AN162" s="81">
        <f>ROUND(ROUND(Q152*AD158,0)*AJ162,0)-AL160</f>
        <v>361</v>
      </c>
      <c r="AO162" s="10"/>
    </row>
    <row r="163" spans="1:41" ht="14.1" x14ac:dyDescent="0.3">
      <c r="A163" s="7">
        <v>71</v>
      </c>
      <c r="B163" s="9">
        <v>1681</v>
      </c>
      <c r="C163" s="6" t="s">
        <v>2325</v>
      </c>
      <c r="D163" s="106"/>
      <c r="E163" s="107"/>
      <c r="F163" s="108"/>
      <c r="G163" s="195" t="s">
        <v>1258</v>
      </c>
      <c r="H163" s="196"/>
      <c r="I163" s="196"/>
      <c r="J163" s="197"/>
      <c r="K163" s="30" t="s">
        <v>1247</v>
      </c>
      <c r="L163" s="30"/>
      <c r="M163" s="30"/>
      <c r="N163" s="30"/>
      <c r="O163" s="30"/>
      <c r="P163" s="30"/>
      <c r="Q163" s="144"/>
      <c r="R163" s="144"/>
      <c r="S163" s="30"/>
      <c r="T163" s="43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172"/>
      <c r="AH163" s="132"/>
      <c r="AI163" s="119"/>
      <c r="AJ163" s="184"/>
      <c r="AK163" s="184"/>
      <c r="AL163" s="184"/>
      <c r="AM163" s="183"/>
      <c r="AN163" s="81">
        <f>ROUND(Q164,0)</f>
        <v>484</v>
      </c>
      <c r="AO163" s="10"/>
    </row>
    <row r="164" spans="1:41" ht="14.1" x14ac:dyDescent="0.3">
      <c r="A164" s="7">
        <v>71</v>
      </c>
      <c r="B164" s="9">
        <v>1682</v>
      </c>
      <c r="C164" s="6" t="s">
        <v>2324</v>
      </c>
      <c r="D164" s="106"/>
      <c r="E164" s="107"/>
      <c r="F164" s="108"/>
      <c r="G164" s="198"/>
      <c r="H164" s="199"/>
      <c r="I164" s="199"/>
      <c r="J164" s="200"/>
      <c r="K164" s="39" t="s">
        <v>1246</v>
      </c>
      <c r="L164" s="1"/>
      <c r="M164" s="1"/>
      <c r="N164" s="1"/>
      <c r="O164" s="1"/>
      <c r="P164" s="1"/>
      <c r="Q164" s="201">
        <v>484</v>
      </c>
      <c r="R164" s="201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202" t="s">
        <v>1387</v>
      </c>
      <c r="AH164" s="140" t="s">
        <v>1220</v>
      </c>
      <c r="AI164" s="44" t="s">
        <v>1217</v>
      </c>
      <c r="AJ164" s="135">
        <v>0.7</v>
      </c>
      <c r="AK164" s="135"/>
      <c r="AL164" s="135"/>
      <c r="AM164" s="137"/>
      <c r="AN164" s="81">
        <f>ROUND(Q164*AJ164,0)</f>
        <v>339</v>
      </c>
      <c r="AO164" s="10"/>
    </row>
    <row r="165" spans="1:41" ht="14.1" x14ac:dyDescent="0.3">
      <c r="A165" s="7">
        <v>71</v>
      </c>
      <c r="B165" s="27">
        <v>2981</v>
      </c>
      <c r="C165" s="6" t="s">
        <v>2323</v>
      </c>
      <c r="D165" s="106"/>
      <c r="E165" s="107"/>
      <c r="F165" s="108"/>
      <c r="G165" s="198"/>
      <c r="H165" s="199"/>
      <c r="I165" s="199"/>
      <c r="J165" s="200"/>
      <c r="K165" s="39"/>
      <c r="L165" s="1"/>
      <c r="M165" s="1"/>
      <c r="N165" s="1"/>
      <c r="O165" s="1"/>
      <c r="P165" s="1"/>
      <c r="Q165" s="171"/>
      <c r="R165" s="171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203"/>
      <c r="AH165" s="40" t="s">
        <v>1219</v>
      </c>
      <c r="AI165" s="46" t="s">
        <v>1217</v>
      </c>
      <c r="AJ165" s="128">
        <v>0.5</v>
      </c>
      <c r="AK165" s="135"/>
      <c r="AL165" s="135"/>
      <c r="AM165" s="137"/>
      <c r="AN165" s="81">
        <f>ROUND(Q164*AJ165,0)</f>
        <v>242</v>
      </c>
      <c r="AO165" s="10"/>
    </row>
    <row r="166" spans="1:41" ht="14.1" x14ac:dyDescent="0.3">
      <c r="A166" s="7">
        <v>71</v>
      </c>
      <c r="B166" s="27">
        <v>2982</v>
      </c>
      <c r="C166" s="6" t="s">
        <v>2322</v>
      </c>
      <c r="D166" s="106"/>
      <c r="E166" s="107"/>
      <c r="F166" s="108"/>
      <c r="G166" s="198"/>
      <c r="H166" s="199"/>
      <c r="I166" s="199"/>
      <c r="J166" s="200"/>
      <c r="K166" s="39"/>
      <c r="L166" s="1"/>
      <c r="M166" s="1"/>
      <c r="N166" s="1"/>
      <c r="O166" s="1"/>
      <c r="P166" s="1"/>
      <c r="Q166" s="171"/>
      <c r="R166" s="171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40"/>
      <c r="AH166" s="41"/>
      <c r="AI166" s="44"/>
      <c r="AJ166" s="135"/>
      <c r="AK166" s="204" t="s">
        <v>1218</v>
      </c>
      <c r="AL166" s="44">
        <v>5</v>
      </c>
      <c r="AM166" s="161" t="s">
        <v>1385</v>
      </c>
      <c r="AN166" s="81">
        <f>ROUND(Q164,0)-AL166</f>
        <v>479</v>
      </c>
      <c r="AO166" s="10"/>
    </row>
    <row r="167" spans="1:41" ht="14.1" x14ac:dyDescent="0.3">
      <c r="A167" s="7">
        <v>71</v>
      </c>
      <c r="B167" s="27">
        <v>2983</v>
      </c>
      <c r="C167" s="6" t="s">
        <v>2321</v>
      </c>
      <c r="D167" s="106"/>
      <c r="E167" s="107"/>
      <c r="F167" s="108"/>
      <c r="G167" s="198"/>
      <c r="H167" s="199"/>
      <c r="I167" s="199"/>
      <c r="J167" s="200"/>
      <c r="K167" s="39"/>
      <c r="L167" s="1"/>
      <c r="M167" s="1"/>
      <c r="N167" s="1"/>
      <c r="O167" s="1"/>
      <c r="P167" s="1"/>
      <c r="Q167" s="171"/>
      <c r="R167" s="171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202" t="s">
        <v>1387</v>
      </c>
      <c r="AH167" s="140" t="s">
        <v>1220</v>
      </c>
      <c r="AI167" s="44" t="s">
        <v>1217</v>
      </c>
      <c r="AJ167" s="135">
        <v>0.7</v>
      </c>
      <c r="AK167" s="205"/>
      <c r="AL167" s="134"/>
      <c r="AM167" s="138"/>
      <c r="AN167" s="81">
        <f>ROUND(Q164*AJ167,0)-AL166</f>
        <v>334</v>
      </c>
      <c r="AO167" s="10"/>
    </row>
    <row r="168" spans="1:41" ht="14.1" x14ac:dyDescent="0.3">
      <c r="A168" s="7">
        <v>71</v>
      </c>
      <c r="B168" s="27">
        <v>2984</v>
      </c>
      <c r="C168" s="6" t="s">
        <v>2320</v>
      </c>
      <c r="D168" s="106"/>
      <c r="E168" s="107"/>
      <c r="F168" s="108"/>
      <c r="G168" s="198"/>
      <c r="H168" s="199"/>
      <c r="I168" s="199"/>
      <c r="J168" s="200"/>
      <c r="K168" s="39"/>
      <c r="L168" s="1"/>
      <c r="M168" s="1"/>
      <c r="N168" s="1"/>
      <c r="O168" s="1"/>
      <c r="P168" s="1"/>
      <c r="Q168" s="171"/>
      <c r="R168" s="171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203"/>
      <c r="AH168" s="40" t="s">
        <v>1219</v>
      </c>
      <c r="AI168" s="46" t="s">
        <v>1217</v>
      </c>
      <c r="AJ168" s="128">
        <v>0.5</v>
      </c>
      <c r="AK168" s="206"/>
      <c r="AL168" s="127"/>
      <c r="AM168" s="136"/>
      <c r="AN168" s="81">
        <f>ROUND(Q164*AJ168,0)-AL166</f>
        <v>237</v>
      </c>
      <c r="AO168" s="10"/>
    </row>
    <row r="169" spans="1:41" ht="14.1" x14ac:dyDescent="0.3">
      <c r="A169" s="7">
        <v>71</v>
      </c>
      <c r="B169" s="9">
        <v>1683</v>
      </c>
      <c r="C169" s="6" t="s">
        <v>2319</v>
      </c>
      <c r="D169" s="106"/>
      <c r="E169" s="107"/>
      <c r="F169" s="108"/>
      <c r="G169" s="198"/>
      <c r="H169" s="199"/>
      <c r="I169" s="199"/>
      <c r="J169" s="200"/>
      <c r="K169" s="39"/>
      <c r="L169" s="1"/>
      <c r="M169" s="1"/>
      <c r="N169" s="1"/>
      <c r="O169" s="1"/>
      <c r="P169" s="1"/>
      <c r="Q169" s="179"/>
      <c r="R169" s="179"/>
      <c r="S169" s="119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140"/>
      <c r="AH169" s="55"/>
      <c r="AI169" s="44"/>
      <c r="AJ169" s="135"/>
      <c r="AK169" s="135"/>
      <c r="AL169" s="135"/>
      <c r="AM169" s="137"/>
      <c r="AN169" s="81">
        <f>ROUND(Q164*AD170,0)</f>
        <v>467</v>
      </c>
      <c r="AO169" s="10"/>
    </row>
    <row r="170" spans="1:41" ht="14.1" x14ac:dyDescent="0.3">
      <c r="A170" s="7">
        <v>71</v>
      </c>
      <c r="B170" s="9">
        <v>1684</v>
      </c>
      <c r="C170" s="6" t="s">
        <v>2318</v>
      </c>
      <c r="D170" s="106"/>
      <c r="E170" s="107"/>
      <c r="F170" s="108"/>
      <c r="G170" s="39"/>
      <c r="H170" s="1"/>
      <c r="I170" s="1"/>
      <c r="J170" s="38"/>
      <c r="K170" s="59"/>
      <c r="L170" s="119"/>
      <c r="M170" s="119"/>
      <c r="N170" s="119"/>
      <c r="O170" s="119"/>
      <c r="P170" s="1"/>
      <c r="Q170" s="179"/>
      <c r="R170" s="179"/>
      <c r="S170" s="119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1217</v>
      </c>
      <c r="AD170" s="207">
        <v>0.96499999999999997</v>
      </c>
      <c r="AE170" s="207"/>
      <c r="AF170" s="71"/>
      <c r="AG170" s="202" t="s">
        <v>1387</v>
      </c>
      <c r="AH170" s="140" t="s">
        <v>1220</v>
      </c>
      <c r="AI170" s="44" t="s">
        <v>1217</v>
      </c>
      <c r="AJ170" s="135">
        <v>0.7</v>
      </c>
      <c r="AK170" s="135"/>
      <c r="AL170" s="135"/>
      <c r="AM170" s="137"/>
      <c r="AN170" s="81">
        <f>ROUND(ROUND(Q164*AD170,0)*AJ170,0)</f>
        <v>327</v>
      </c>
      <c r="AO170" s="10"/>
    </row>
    <row r="171" spans="1:41" ht="14.1" x14ac:dyDescent="0.3">
      <c r="A171" s="7">
        <v>71</v>
      </c>
      <c r="B171" s="27">
        <v>2985</v>
      </c>
      <c r="C171" s="6" t="s">
        <v>2317</v>
      </c>
      <c r="D171" s="106"/>
      <c r="E171" s="107"/>
      <c r="F171" s="108"/>
      <c r="G171" s="39"/>
      <c r="H171" s="1"/>
      <c r="I171" s="1"/>
      <c r="J171" s="38"/>
      <c r="K171" s="39"/>
      <c r="L171" s="1"/>
      <c r="M171" s="1"/>
      <c r="N171" s="1"/>
      <c r="O171" s="1"/>
      <c r="P171" s="1"/>
      <c r="Q171" s="171"/>
      <c r="R171" s="171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203"/>
      <c r="AH171" s="40" t="s">
        <v>1219</v>
      </c>
      <c r="AI171" s="46" t="s">
        <v>1217</v>
      </c>
      <c r="AJ171" s="128">
        <v>0.5</v>
      </c>
      <c r="AK171" s="135"/>
      <c r="AL171" s="135"/>
      <c r="AM171" s="137"/>
      <c r="AN171" s="81">
        <f>ROUND(ROUND(Q164*AD170,0)*AJ171,0)</f>
        <v>234</v>
      </c>
      <c r="AO171" s="10"/>
    </row>
    <row r="172" spans="1:41" ht="14.1" x14ac:dyDescent="0.3">
      <c r="A172" s="7">
        <v>71</v>
      </c>
      <c r="B172" s="27">
        <v>2986</v>
      </c>
      <c r="C172" s="6" t="s">
        <v>2316</v>
      </c>
      <c r="D172" s="106"/>
      <c r="E172" s="107"/>
      <c r="F172" s="108"/>
      <c r="G172" s="39"/>
      <c r="H172" s="1"/>
      <c r="I172" s="1"/>
      <c r="J172" s="38"/>
      <c r="K172" s="39"/>
      <c r="L172" s="1"/>
      <c r="M172" s="1"/>
      <c r="N172" s="1"/>
      <c r="O172" s="1"/>
      <c r="P172" s="1"/>
      <c r="Q172" s="171"/>
      <c r="R172" s="171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40"/>
      <c r="AH172" s="41"/>
      <c r="AI172" s="44"/>
      <c r="AJ172" s="135"/>
      <c r="AK172" s="204" t="s">
        <v>1218</v>
      </c>
      <c r="AL172" s="44">
        <v>5</v>
      </c>
      <c r="AM172" s="161" t="s">
        <v>1385</v>
      </c>
      <c r="AN172" s="81">
        <f>ROUND(Q164*AD170,0)-AL172</f>
        <v>462</v>
      </c>
      <c r="AO172" s="10"/>
    </row>
    <row r="173" spans="1:41" ht="14.1" x14ac:dyDescent="0.3">
      <c r="A173" s="7">
        <v>71</v>
      </c>
      <c r="B173" s="27">
        <v>2987</v>
      </c>
      <c r="C173" s="6" t="s">
        <v>2315</v>
      </c>
      <c r="D173" s="106"/>
      <c r="E173" s="107"/>
      <c r="F173" s="108"/>
      <c r="G173" s="39"/>
      <c r="H173" s="1"/>
      <c r="I173" s="1"/>
      <c r="J173" s="38"/>
      <c r="K173" s="39"/>
      <c r="L173" s="1"/>
      <c r="M173" s="1"/>
      <c r="N173" s="1"/>
      <c r="O173" s="1"/>
      <c r="P173" s="1"/>
      <c r="Q173" s="171"/>
      <c r="R173" s="171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202" t="s">
        <v>1387</v>
      </c>
      <c r="AH173" s="140" t="s">
        <v>1220</v>
      </c>
      <c r="AI173" s="44" t="s">
        <v>1217</v>
      </c>
      <c r="AJ173" s="135">
        <v>0.7</v>
      </c>
      <c r="AK173" s="205"/>
      <c r="AL173" s="134"/>
      <c r="AM173" s="138"/>
      <c r="AN173" s="81">
        <f>ROUND(ROUND(Q164*AD170,0)*AJ173,0)-AL172</f>
        <v>322</v>
      </c>
      <c r="AO173" s="10"/>
    </row>
    <row r="174" spans="1:41" ht="14.1" x14ac:dyDescent="0.3">
      <c r="A174" s="7">
        <v>71</v>
      </c>
      <c r="B174" s="27">
        <v>2988</v>
      </c>
      <c r="C174" s="6" t="s">
        <v>2314</v>
      </c>
      <c r="D174" s="106"/>
      <c r="E174" s="107"/>
      <c r="F174" s="108"/>
      <c r="G174" s="39"/>
      <c r="H174" s="1"/>
      <c r="I174" s="1"/>
      <c r="J174" s="38"/>
      <c r="K174" s="39"/>
      <c r="L174" s="1"/>
      <c r="M174" s="1"/>
      <c r="N174" s="1"/>
      <c r="O174" s="1"/>
      <c r="P174" s="1"/>
      <c r="Q174" s="171"/>
      <c r="R174" s="171"/>
      <c r="S174" s="1"/>
      <c r="T174" s="38"/>
      <c r="U174" s="39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71"/>
      <c r="AG174" s="203"/>
      <c r="AH174" s="40" t="s">
        <v>1219</v>
      </c>
      <c r="AI174" s="46" t="s">
        <v>1217</v>
      </c>
      <c r="AJ174" s="128">
        <v>0.5</v>
      </c>
      <c r="AK174" s="206"/>
      <c r="AL174" s="127"/>
      <c r="AM174" s="136"/>
      <c r="AN174" s="81">
        <f>ROUND(ROUND(Q164*AD170,0)*AJ174,0)-AL172</f>
        <v>229</v>
      </c>
      <c r="AO174" s="10"/>
    </row>
    <row r="175" spans="1:41" ht="14.1" x14ac:dyDescent="0.3">
      <c r="A175" s="7">
        <v>71</v>
      </c>
      <c r="B175" s="9">
        <v>1685</v>
      </c>
      <c r="C175" s="6" t="s">
        <v>2313</v>
      </c>
      <c r="D175" s="106"/>
      <c r="E175" s="107"/>
      <c r="F175" s="108"/>
      <c r="G175" s="39"/>
      <c r="H175" s="1"/>
      <c r="I175" s="1"/>
      <c r="J175" s="58"/>
      <c r="K175" s="42" t="s">
        <v>1245</v>
      </c>
      <c r="L175" s="54"/>
      <c r="M175" s="54"/>
      <c r="N175" s="54"/>
      <c r="O175" s="54"/>
      <c r="P175" s="54"/>
      <c r="Q175" s="178"/>
      <c r="R175" s="178"/>
      <c r="S175" s="30"/>
      <c r="T175" s="43"/>
      <c r="U175" s="4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64"/>
      <c r="AG175" s="172"/>
      <c r="AH175" s="45"/>
      <c r="AI175" s="54"/>
      <c r="AJ175" s="174"/>
      <c r="AK175" s="174"/>
      <c r="AL175" s="174"/>
      <c r="AM175" s="173"/>
      <c r="AN175" s="81">
        <f>ROUND(Q176,0)</f>
        <v>816</v>
      </c>
      <c r="AO175" s="10"/>
    </row>
    <row r="176" spans="1:41" ht="14.1" x14ac:dyDescent="0.3">
      <c r="A176" s="7">
        <v>71</v>
      </c>
      <c r="B176" s="9">
        <v>1686</v>
      </c>
      <c r="C176" s="6" t="s">
        <v>2312</v>
      </c>
      <c r="D176" s="106"/>
      <c r="E176" s="107"/>
      <c r="F176" s="108"/>
      <c r="G176" s="39"/>
      <c r="H176" s="1"/>
      <c r="I176" s="1"/>
      <c r="J176" s="58"/>
      <c r="K176" s="59"/>
      <c r="L176" s="119"/>
      <c r="M176" s="119"/>
      <c r="N176" s="119"/>
      <c r="O176" s="119"/>
      <c r="P176" s="119"/>
      <c r="Q176" s="201">
        <v>816</v>
      </c>
      <c r="R176" s="201"/>
      <c r="S176" s="1" t="s">
        <v>853</v>
      </c>
      <c r="T176" s="38"/>
      <c r="U176" s="39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71"/>
      <c r="AG176" s="202" t="s">
        <v>1387</v>
      </c>
      <c r="AH176" s="140" t="s">
        <v>1220</v>
      </c>
      <c r="AI176" s="44" t="s">
        <v>1217</v>
      </c>
      <c r="AJ176" s="135">
        <v>0.7</v>
      </c>
      <c r="AK176" s="135"/>
      <c r="AL176" s="135"/>
      <c r="AM176" s="137"/>
      <c r="AN176" s="81">
        <f>ROUND(Q176*AJ176,0)</f>
        <v>571</v>
      </c>
      <c r="AO176" s="10"/>
    </row>
    <row r="177" spans="1:41" ht="14.1" x14ac:dyDescent="0.3">
      <c r="A177" s="7">
        <v>71</v>
      </c>
      <c r="B177" s="27">
        <v>2991</v>
      </c>
      <c r="C177" s="6" t="s">
        <v>2311</v>
      </c>
      <c r="D177" s="106"/>
      <c r="E177" s="107"/>
      <c r="F177" s="108"/>
      <c r="G177" s="39"/>
      <c r="H177" s="1"/>
      <c r="I177" s="1"/>
      <c r="J177" s="38"/>
      <c r="K177" s="39"/>
      <c r="L177" s="1"/>
      <c r="M177" s="1"/>
      <c r="N177" s="1"/>
      <c r="O177" s="1"/>
      <c r="P177" s="1"/>
      <c r="Q177" s="171"/>
      <c r="R177" s="171"/>
      <c r="S177" s="1"/>
      <c r="T177" s="38"/>
      <c r="U177" s="39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71"/>
      <c r="AG177" s="203"/>
      <c r="AH177" s="40" t="s">
        <v>1219</v>
      </c>
      <c r="AI177" s="46" t="s">
        <v>1217</v>
      </c>
      <c r="AJ177" s="128">
        <v>0.5</v>
      </c>
      <c r="AK177" s="135"/>
      <c r="AL177" s="135"/>
      <c r="AM177" s="137"/>
      <c r="AN177" s="81">
        <f>ROUND(Q176*AJ177,0)</f>
        <v>408</v>
      </c>
      <c r="AO177" s="10"/>
    </row>
    <row r="178" spans="1:41" ht="14.1" x14ac:dyDescent="0.3">
      <c r="A178" s="7">
        <v>71</v>
      </c>
      <c r="B178" s="27">
        <v>2992</v>
      </c>
      <c r="C178" s="6" t="s">
        <v>2310</v>
      </c>
      <c r="D178" s="106"/>
      <c r="E178" s="107"/>
      <c r="F178" s="108"/>
      <c r="G178" s="39"/>
      <c r="H178" s="1"/>
      <c r="I178" s="1"/>
      <c r="J178" s="38"/>
      <c r="K178" s="39"/>
      <c r="L178" s="1"/>
      <c r="M178" s="1"/>
      <c r="N178" s="1"/>
      <c r="O178" s="1"/>
      <c r="P178" s="1"/>
      <c r="Q178" s="171"/>
      <c r="R178" s="171"/>
      <c r="S178" s="1"/>
      <c r="T178" s="38"/>
      <c r="U178" s="39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71"/>
      <c r="AG178" s="40"/>
      <c r="AH178" s="41"/>
      <c r="AI178" s="44"/>
      <c r="AJ178" s="135"/>
      <c r="AK178" s="204" t="s">
        <v>1218</v>
      </c>
      <c r="AL178" s="44">
        <v>5</v>
      </c>
      <c r="AM178" s="161" t="s">
        <v>1385</v>
      </c>
      <c r="AN178" s="81">
        <f>ROUND(Q176,0)-AL178</f>
        <v>811</v>
      </c>
      <c r="AO178" s="10"/>
    </row>
    <row r="179" spans="1:41" ht="14.1" x14ac:dyDescent="0.3">
      <c r="A179" s="7">
        <v>71</v>
      </c>
      <c r="B179" s="27">
        <v>2993</v>
      </c>
      <c r="C179" s="6" t="s">
        <v>2309</v>
      </c>
      <c r="D179" s="106"/>
      <c r="E179" s="107"/>
      <c r="F179" s="108"/>
      <c r="G179" s="39"/>
      <c r="H179" s="1"/>
      <c r="I179" s="1"/>
      <c r="J179" s="38"/>
      <c r="K179" s="39"/>
      <c r="L179" s="1"/>
      <c r="M179" s="1"/>
      <c r="N179" s="1"/>
      <c r="O179" s="1"/>
      <c r="P179" s="1"/>
      <c r="Q179" s="171"/>
      <c r="R179" s="171"/>
      <c r="S179" s="1"/>
      <c r="T179" s="38"/>
      <c r="U179" s="39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71"/>
      <c r="AG179" s="202" t="s">
        <v>1387</v>
      </c>
      <c r="AH179" s="140" t="s">
        <v>1220</v>
      </c>
      <c r="AI179" s="44" t="s">
        <v>1217</v>
      </c>
      <c r="AJ179" s="135">
        <v>0.7</v>
      </c>
      <c r="AK179" s="205"/>
      <c r="AL179" s="134"/>
      <c r="AM179" s="138"/>
      <c r="AN179" s="81">
        <f>ROUND(Q176*AJ179,0)-AL178</f>
        <v>566</v>
      </c>
      <c r="AO179" s="10"/>
    </row>
    <row r="180" spans="1:41" ht="14.1" x14ac:dyDescent="0.3">
      <c r="A180" s="7">
        <v>71</v>
      </c>
      <c r="B180" s="27">
        <v>2994</v>
      </c>
      <c r="C180" s="6" t="s">
        <v>2308</v>
      </c>
      <c r="D180" s="106"/>
      <c r="E180" s="107"/>
      <c r="F180" s="108"/>
      <c r="G180" s="39"/>
      <c r="H180" s="1"/>
      <c r="I180" s="1"/>
      <c r="J180" s="38"/>
      <c r="K180" s="39"/>
      <c r="L180" s="1"/>
      <c r="M180" s="1"/>
      <c r="N180" s="1"/>
      <c r="O180" s="1"/>
      <c r="P180" s="1"/>
      <c r="Q180" s="171"/>
      <c r="R180" s="171"/>
      <c r="S180" s="1"/>
      <c r="T180" s="38"/>
      <c r="U180" s="39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71"/>
      <c r="AG180" s="203"/>
      <c r="AH180" s="40" t="s">
        <v>1219</v>
      </c>
      <c r="AI180" s="46" t="s">
        <v>1217</v>
      </c>
      <c r="AJ180" s="128">
        <v>0.5</v>
      </c>
      <c r="AK180" s="206"/>
      <c r="AL180" s="127"/>
      <c r="AM180" s="136"/>
      <c r="AN180" s="81">
        <f>ROUND(Q176*AJ180,0)-AL178</f>
        <v>403</v>
      </c>
      <c r="AO180" s="10"/>
    </row>
    <row r="181" spans="1:41" ht="14.1" x14ac:dyDescent="0.3">
      <c r="A181" s="7">
        <v>71</v>
      </c>
      <c r="B181" s="9">
        <v>1687</v>
      </c>
      <c r="C181" s="6" t="s">
        <v>2307</v>
      </c>
      <c r="D181" s="106"/>
      <c r="E181" s="107"/>
      <c r="F181" s="108"/>
      <c r="G181" s="39"/>
      <c r="H181" s="1"/>
      <c r="I181" s="1"/>
      <c r="J181" s="58"/>
      <c r="K181" s="59"/>
      <c r="L181" s="119"/>
      <c r="M181" s="119"/>
      <c r="N181" s="119"/>
      <c r="O181" s="119"/>
      <c r="P181" s="119"/>
      <c r="Q181" s="171"/>
      <c r="R181" s="171"/>
      <c r="S181" s="1"/>
      <c r="T181" s="38"/>
      <c r="U181" s="140" t="s">
        <v>1393</v>
      </c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141"/>
      <c r="AG181" s="140"/>
      <c r="AH181" s="55"/>
      <c r="AI181" s="44"/>
      <c r="AJ181" s="135"/>
      <c r="AK181" s="135"/>
      <c r="AL181" s="135"/>
      <c r="AM181" s="137"/>
      <c r="AN181" s="81">
        <f>ROUND(Q176*AD182,0)</f>
        <v>787</v>
      </c>
      <c r="AO181" s="10"/>
    </row>
    <row r="182" spans="1:41" ht="14.1" x14ac:dyDescent="0.3">
      <c r="A182" s="7">
        <v>71</v>
      </c>
      <c r="B182" s="9">
        <v>1688</v>
      </c>
      <c r="C182" s="6" t="s">
        <v>2306</v>
      </c>
      <c r="D182" s="106"/>
      <c r="E182" s="107"/>
      <c r="F182" s="108"/>
      <c r="G182" s="39"/>
      <c r="H182" s="1"/>
      <c r="I182" s="1"/>
      <c r="J182" s="58"/>
      <c r="K182" s="59"/>
      <c r="L182" s="119"/>
      <c r="M182" s="119"/>
      <c r="N182" s="119"/>
      <c r="O182" s="119"/>
      <c r="P182" s="119"/>
      <c r="Q182" s="171"/>
      <c r="R182" s="171"/>
      <c r="S182" s="1"/>
      <c r="T182" s="38"/>
      <c r="U182" s="61" t="s">
        <v>1391</v>
      </c>
      <c r="V182" s="51"/>
      <c r="W182" s="51"/>
      <c r="X182" s="51"/>
      <c r="Y182" s="51"/>
      <c r="Z182" s="51"/>
      <c r="AA182" s="51"/>
      <c r="AB182" s="51"/>
      <c r="AC182" s="122" t="s">
        <v>1217</v>
      </c>
      <c r="AD182" s="207">
        <v>0.96499999999999997</v>
      </c>
      <c r="AE182" s="207"/>
      <c r="AF182" s="71"/>
      <c r="AG182" s="202" t="s">
        <v>1387</v>
      </c>
      <c r="AH182" s="140" t="s">
        <v>1220</v>
      </c>
      <c r="AI182" s="44" t="s">
        <v>1217</v>
      </c>
      <c r="AJ182" s="135">
        <v>0.7</v>
      </c>
      <c r="AK182" s="135"/>
      <c r="AL182" s="135"/>
      <c r="AM182" s="137"/>
      <c r="AN182" s="81">
        <f>ROUND(ROUND(Q176*AD182,0)*AJ182,0)</f>
        <v>551</v>
      </c>
      <c r="AO182" s="10"/>
    </row>
    <row r="183" spans="1:41" ht="14.1" x14ac:dyDescent="0.3">
      <c r="A183" s="7">
        <v>71</v>
      </c>
      <c r="B183" s="27">
        <v>2995</v>
      </c>
      <c r="C183" s="6" t="s">
        <v>2305</v>
      </c>
      <c r="D183" s="106"/>
      <c r="E183" s="107"/>
      <c r="F183" s="108"/>
      <c r="G183" s="39"/>
      <c r="H183" s="1"/>
      <c r="I183" s="1"/>
      <c r="J183" s="38"/>
      <c r="K183" s="39"/>
      <c r="L183" s="1"/>
      <c r="M183" s="1"/>
      <c r="N183" s="1"/>
      <c r="O183" s="1"/>
      <c r="P183" s="1"/>
      <c r="Q183" s="171"/>
      <c r="R183" s="171"/>
      <c r="S183" s="1"/>
      <c r="T183" s="38"/>
      <c r="U183" s="39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71"/>
      <c r="AG183" s="203"/>
      <c r="AH183" s="40" t="s">
        <v>1219</v>
      </c>
      <c r="AI183" s="46" t="s">
        <v>1217</v>
      </c>
      <c r="AJ183" s="128">
        <v>0.5</v>
      </c>
      <c r="AK183" s="135"/>
      <c r="AL183" s="135"/>
      <c r="AM183" s="137"/>
      <c r="AN183" s="81">
        <f>ROUND(ROUND(Q176*AD182,0)*AJ183,0)</f>
        <v>394</v>
      </c>
      <c r="AO183" s="10"/>
    </row>
    <row r="184" spans="1:41" ht="14.1" x14ac:dyDescent="0.3">
      <c r="A184" s="7">
        <v>71</v>
      </c>
      <c r="B184" s="27">
        <v>2996</v>
      </c>
      <c r="C184" s="6" t="s">
        <v>2304</v>
      </c>
      <c r="D184" s="106"/>
      <c r="E184" s="107"/>
      <c r="F184" s="108"/>
      <c r="G184" s="39"/>
      <c r="H184" s="1"/>
      <c r="I184" s="1"/>
      <c r="J184" s="38"/>
      <c r="K184" s="39"/>
      <c r="L184" s="1"/>
      <c r="M184" s="1"/>
      <c r="N184" s="1"/>
      <c r="O184" s="1"/>
      <c r="P184" s="1"/>
      <c r="Q184" s="171"/>
      <c r="R184" s="171"/>
      <c r="S184" s="1"/>
      <c r="T184" s="38"/>
      <c r="U184" s="39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71"/>
      <c r="AG184" s="40"/>
      <c r="AH184" s="41"/>
      <c r="AI184" s="44"/>
      <c r="AJ184" s="135"/>
      <c r="AK184" s="204" t="s">
        <v>1218</v>
      </c>
      <c r="AL184" s="44">
        <v>5</v>
      </c>
      <c r="AM184" s="161" t="s">
        <v>1385</v>
      </c>
      <c r="AN184" s="81">
        <f>ROUND(Q176*AD182,0)-AL184</f>
        <v>782</v>
      </c>
      <c r="AO184" s="10"/>
    </row>
    <row r="185" spans="1:41" ht="14.1" x14ac:dyDescent="0.3">
      <c r="A185" s="7">
        <v>71</v>
      </c>
      <c r="B185" s="27">
        <v>2997</v>
      </c>
      <c r="C185" s="6" t="s">
        <v>2303</v>
      </c>
      <c r="D185" s="106"/>
      <c r="E185" s="107"/>
      <c r="F185" s="108"/>
      <c r="G185" s="39"/>
      <c r="H185" s="1"/>
      <c r="I185" s="1"/>
      <c r="J185" s="38"/>
      <c r="K185" s="39"/>
      <c r="L185" s="1"/>
      <c r="M185" s="1"/>
      <c r="N185" s="1"/>
      <c r="O185" s="1"/>
      <c r="P185" s="1"/>
      <c r="Q185" s="171"/>
      <c r="R185" s="171"/>
      <c r="S185" s="1"/>
      <c r="T185" s="38"/>
      <c r="U185" s="39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71"/>
      <c r="AG185" s="202" t="s">
        <v>1387</v>
      </c>
      <c r="AH185" s="140" t="s">
        <v>1220</v>
      </c>
      <c r="AI185" s="44" t="s">
        <v>1217</v>
      </c>
      <c r="AJ185" s="135">
        <v>0.7</v>
      </c>
      <c r="AK185" s="205"/>
      <c r="AL185" s="134"/>
      <c r="AM185" s="138"/>
      <c r="AN185" s="81">
        <f>ROUND(ROUND(Q176*AD182,0)*AJ185,0)-AL184</f>
        <v>546</v>
      </c>
      <c r="AO185" s="10"/>
    </row>
    <row r="186" spans="1:41" ht="14.1" x14ac:dyDescent="0.3">
      <c r="A186" s="7">
        <v>71</v>
      </c>
      <c r="B186" s="27">
        <v>2998</v>
      </c>
      <c r="C186" s="6" t="s">
        <v>2302</v>
      </c>
      <c r="D186" s="106"/>
      <c r="E186" s="107"/>
      <c r="F186" s="108"/>
      <c r="G186" s="39"/>
      <c r="H186" s="1"/>
      <c r="I186" s="1"/>
      <c r="J186" s="38"/>
      <c r="K186" s="37"/>
      <c r="L186" s="4"/>
      <c r="M186" s="4"/>
      <c r="N186" s="4"/>
      <c r="O186" s="4"/>
      <c r="P186" s="4"/>
      <c r="Q186" s="170"/>
      <c r="R186" s="170"/>
      <c r="S186" s="4"/>
      <c r="T186" s="17"/>
      <c r="U186" s="3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139"/>
      <c r="AG186" s="203"/>
      <c r="AH186" s="40" t="s">
        <v>1219</v>
      </c>
      <c r="AI186" s="46" t="s">
        <v>1217</v>
      </c>
      <c r="AJ186" s="128">
        <v>0.5</v>
      </c>
      <c r="AK186" s="206"/>
      <c r="AL186" s="127"/>
      <c r="AM186" s="136"/>
      <c r="AN186" s="81">
        <f>ROUND(ROUND(Q176*AD182,0)*AJ186,0)-AL184</f>
        <v>389</v>
      </c>
      <c r="AO186" s="10"/>
    </row>
    <row r="187" spans="1:41" ht="14.1" x14ac:dyDescent="0.3">
      <c r="A187" s="7">
        <v>71</v>
      </c>
      <c r="B187" s="9">
        <v>1689</v>
      </c>
      <c r="C187" s="6" t="s">
        <v>2301</v>
      </c>
      <c r="D187" s="106"/>
      <c r="E187" s="107"/>
      <c r="F187" s="108"/>
      <c r="G187" s="39"/>
      <c r="H187" s="1"/>
      <c r="I187" s="1"/>
      <c r="J187" s="58"/>
      <c r="K187" s="1" t="s">
        <v>1244</v>
      </c>
      <c r="L187" s="119"/>
      <c r="M187" s="119"/>
      <c r="N187" s="119"/>
      <c r="O187" s="119"/>
      <c r="P187" s="119"/>
      <c r="Q187" s="171"/>
      <c r="R187" s="171"/>
      <c r="S187" s="1"/>
      <c r="T187" s="1"/>
      <c r="U187" s="39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62"/>
      <c r="AG187" s="172"/>
      <c r="AH187" s="45"/>
      <c r="AI187" s="54"/>
      <c r="AJ187" s="174"/>
      <c r="AK187" s="174"/>
      <c r="AL187" s="174"/>
      <c r="AM187" s="173"/>
      <c r="AN187" s="81">
        <f>ROUND(Q188,0)</f>
        <v>732</v>
      </c>
      <c r="AO187" s="10"/>
    </row>
    <row r="188" spans="1:41" ht="14.1" x14ac:dyDescent="0.3">
      <c r="A188" s="7">
        <v>71</v>
      </c>
      <c r="B188" s="9">
        <v>1690</v>
      </c>
      <c r="C188" s="6" t="s">
        <v>2300</v>
      </c>
      <c r="D188" s="106"/>
      <c r="E188" s="107"/>
      <c r="F188" s="108"/>
      <c r="G188" s="39"/>
      <c r="H188" s="1"/>
      <c r="I188" s="1"/>
      <c r="J188" s="58"/>
      <c r="K188" s="119"/>
      <c r="L188" s="119"/>
      <c r="M188" s="119"/>
      <c r="N188" s="119"/>
      <c r="O188" s="119"/>
      <c r="P188" s="119"/>
      <c r="Q188" s="201">
        <v>732</v>
      </c>
      <c r="R188" s="201"/>
      <c r="S188" s="1" t="s">
        <v>853</v>
      </c>
      <c r="T188" s="38"/>
      <c r="U188" s="39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71"/>
      <c r="AG188" s="202" t="s">
        <v>1387</v>
      </c>
      <c r="AH188" s="140" t="s">
        <v>1220</v>
      </c>
      <c r="AI188" s="44" t="s">
        <v>1217</v>
      </c>
      <c r="AJ188" s="135">
        <v>0.7</v>
      </c>
      <c r="AK188" s="135"/>
      <c r="AL188" s="135"/>
      <c r="AM188" s="137"/>
      <c r="AN188" s="81">
        <f>ROUND(Q188*AJ188,0)</f>
        <v>512</v>
      </c>
      <c r="AO188" s="10"/>
    </row>
    <row r="189" spans="1:41" ht="14.1" x14ac:dyDescent="0.3">
      <c r="A189" s="7">
        <v>71</v>
      </c>
      <c r="B189" s="27">
        <v>3011</v>
      </c>
      <c r="C189" s="6" t="s">
        <v>2299</v>
      </c>
      <c r="D189" s="106"/>
      <c r="E189" s="107"/>
      <c r="F189" s="108"/>
      <c r="G189" s="39"/>
      <c r="H189" s="1"/>
      <c r="I189" s="1"/>
      <c r="J189" s="38"/>
      <c r="K189" s="39"/>
      <c r="L189" s="1"/>
      <c r="M189" s="1"/>
      <c r="N189" s="1"/>
      <c r="O189" s="1"/>
      <c r="P189" s="1"/>
      <c r="Q189" s="171"/>
      <c r="R189" s="171"/>
      <c r="S189" s="1"/>
      <c r="T189" s="38"/>
      <c r="U189" s="3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71"/>
      <c r="AG189" s="203"/>
      <c r="AH189" s="40" t="s">
        <v>1219</v>
      </c>
      <c r="AI189" s="46" t="s">
        <v>1217</v>
      </c>
      <c r="AJ189" s="128">
        <v>0.5</v>
      </c>
      <c r="AK189" s="135"/>
      <c r="AL189" s="135"/>
      <c r="AM189" s="137"/>
      <c r="AN189" s="81">
        <f>ROUND(Q188*AJ189,0)</f>
        <v>366</v>
      </c>
      <c r="AO189" s="10"/>
    </row>
    <row r="190" spans="1:41" ht="14.1" x14ac:dyDescent="0.3">
      <c r="A190" s="7">
        <v>71</v>
      </c>
      <c r="B190" s="27">
        <v>3012</v>
      </c>
      <c r="C190" s="6" t="s">
        <v>2298</v>
      </c>
      <c r="D190" s="106"/>
      <c r="E190" s="107"/>
      <c r="F190" s="108"/>
      <c r="G190" s="39"/>
      <c r="H190" s="1"/>
      <c r="I190" s="1"/>
      <c r="J190" s="38"/>
      <c r="K190" s="39"/>
      <c r="L190" s="1"/>
      <c r="M190" s="1"/>
      <c r="N190" s="1"/>
      <c r="O190" s="1"/>
      <c r="P190" s="1"/>
      <c r="Q190" s="171"/>
      <c r="R190" s="171"/>
      <c r="S190" s="1"/>
      <c r="T190" s="38"/>
      <c r="U190" s="39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71"/>
      <c r="AG190" s="40"/>
      <c r="AH190" s="41"/>
      <c r="AI190" s="44"/>
      <c r="AJ190" s="135"/>
      <c r="AK190" s="204" t="s">
        <v>1218</v>
      </c>
      <c r="AL190" s="44">
        <v>5</v>
      </c>
      <c r="AM190" s="161" t="s">
        <v>1385</v>
      </c>
      <c r="AN190" s="81">
        <f>ROUND(Q188,0)-AL190</f>
        <v>727</v>
      </c>
      <c r="AO190" s="10"/>
    </row>
    <row r="191" spans="1:41" ht="14.1" x14ac:dyDescent="0.3">
      <c r="A191" s="7">
        <v>71</v>
      </c>
      <c r="B191" s="27">
        <v>3013</v>
      </c>
      <c r="C191" s="6" t="s">
        <v>2297</v>
      </c>
      <c r="D191" s="106"/>
      <c r="E191" s="107"/>
      <c r="F191" s="108"/>
      <c r="G191" s="39"/>
      <c r="H191" s="1"/>
      <c r="I191" s="1"/>
      <c r="J191" s="38"/>
      <c r="K191" s="39"/>
      <c r="L191" s="1"/>
      <c r="M191" s="1"/>
      <c r="N191" s="1"/>
      <c r="O191" s="1"/>
      <c r="P191" s="1"/>
      <c r="Q191" s="171"/>
      <c r="R191" s="171"/>
      <c r="S191" s="1"/>
      <c r="T191" s="38"/>
      <c r="U191" s="39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71"/>
      <c r="AG191" s="202" t="s">
        <v>1387</v>
      </c>
      <c r="AH191" s="140" t="s">
        <v>1220</v>
      </c>
      <c r="AI191" s="44" t="s">
        <v>1217</v>
      </c>
      <c r="AJ191" s="135">
        <v>0.7</v>
      </c>
      <c r="AK191" s="205"/>
      <c r="AL191" s="134"/>
      <c r="AM191" s="138"/>
      <c r="AN191" s="81">
        <f>ROUND(Q188*AJ191,0)-AL190</f>
        <v>507</v>
      </c>
      <c r="AO191" s="10"/>
    </row>
    <row r="192" spans="1:41" ht="14.1" x14ac:dyDescent="0.3">
      <c r="A192" s="7">
        <v>71</v>
      </c>
      <c r="B192" s="27">
        <v>3014</v>
      </c>
      <c r="C192" s="6" t="s">
        <v>2296</v>
      </c>
      <c r="D192" s="106"/>
      <c r="E192" s="107"/>
      <c r="F192" s="108"/>
      <c r="G192" s="39"/>
      <c r="H192" s="1"/>
      <c r="I192" s="1"/>
      <c r="J192" s="38"/>
      <c r="K192" s="39"/>
      <c r="L192" s="1"/>
      <c r="M192" s="1"/>
      <c r="N192" s="1"/>
      <c r="O192" s="1"/>
      <c r="P192" s="1"/>
      <c r="Q192" s="171"/>
      <c r="R192" s="171"/>
      <c r="S192" s="1"/>
      <c r="T192" s="38"/>
      <c r="U192" s="37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39"/>
      <c r="AG192" s="203"/>
      <c r="AH192" s="40" t="s">
        <v>1219</v>
      </c>
      <c r="AI192" s="46" t="s">
        <v>1217</v>
      </c>
      <c r="AJ192" s="128">
        <v>0.5</v>
      </c>
      <c r="AK192" s="206"/>
      <c r="AL192" s="127"/>
      <c r="AM192" s="136"/>
      <c r="AN192" s="81">
        <f>ROUND(Q188*AJ192,0)-AL190</f>
        <v>361</v>
      </c>
      <c r="AO192" s="10"/>
    </row>
    <row r="193" spans="1:41" ht="14.1" x14ac:dyDescent="0.3">
      <c r="A193" s="7">
        <v>71</v>
      </c>
      <c r="B193" s="9">
        <v>1691</v>
      </c>
      <c r="C193" s="6" t="s">
        <v>2295</v>
      </c>
      <c r="D193" s="106"/>
      <c r="E193" s="107"/>
      <c r="F193" s="108"/>
      <c r="G193" s="39"/>
      <c r="H193" s="1"/>
      <c r="I193" s="1"/>
      <c r="J193" s="58"/>
      <c r="K193" s="59"/>
      <c r="L193" s="119"/>
      <c r="M193" s="119"/>
      <c r="N193" s="119"/>
      <c r="O193" s="119"/>
      <c r="P193" s="119"/>
      <c r="Q193" s="171"/>
      <c r="R193" s="171"/>
      <c r="S193" s="1"/>
      <c r="T193" s="38"/>
      <c r="U193" s="61" t="s">
        <v>1393</v>
      </c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71"/>
      <c r="AG193" s="140"/>
      <c r="AH193" s="55"/>
      <c r="AI193" s="44"/>
      <c r="AJ193" s="135"/>
      <c r="AK193" s="135"/>
      <c r="AL193" s="135"/>
      <c r="AM193" s="137"/>
      <c r="AN193" s="81">
        <f>ROUND(Q188*AD194,0)</f>
        <v>706</v>
      </c>
      <c r="AO193" s="10"/>
    </row>
    <row r="194" spans="1:41" ht="14.1" x14ac:dyDescent="0.3">
      <c r="A194" s="7">
        <v>71</v>
      </c>
      <c r="B194" s="9">
        <v>1692</v>
      </c>
      <c r="C194" s="6" t="s">
        <v>2294</v>
      </c>
      <c r="D194" s="106"/>
      <c r="E194" s="107"/>
      <c r="F194" s="108"/>
      <c r="G194" s="39"/>
      <c r="H194" s="1"/>
      <c r="I194" s="1"/>
      <c r="J194" s="58"/>
      <c r="K194" s="59"/>
      <c r="L194" s="119"/>
      <c r="M194" s="119"/>
      <c r="N194" s="119"/>
      <c r="O194" s="119"/>
      <c r="P194" s="119"/>
      <c r="Q194" s="171"/>
      <c r="R194" s="171"/>
      <c r="S194" s="1"/>
      <c r="T194" s="38"/>
      <c r="U194" s="61" t="s">
        <v>1391</v>
      </c>
      <c r="V194" s="51"/>
      <c r="W194" s="51"/>
      <c r="X194" s="51"/>
      <c r="Y194" s="51"/>
      <c r="Z194" s="51"/>
      <c r="AA194" s="51"/>
      <c r="AB194" s="51"/>
      <c r="AC194" s="122" t="s">
        <v>1217</v>
      </c>
      <c r="AD194" s="207">
        <v>0.96499999999999997</v>
      </c>
      <c r="AE194" s="207"/>
      <c r="AF194" s="71"/>
      <c r="AG194" s="202" t="s">
        <v>1387</v>
      </c>
      <c r="AH194" s="140" t="s">
        <v>1220</v>
      </c>
      <c r="AI194" s="44" t="s">
        <v>1217</v>
      </c>
      <c r="AJ194" s="135">
        <v>0.7</v>
      </c>
      <c r="AK194" s="135"/>
      <c r="AL194" s="135"/>
      <c r="AM194" s="137"/>
      <c r="AN194" s="81">
        <f>ROUND(ROUND(Q188*AD194,0)*AJ194,0)</f>
        <v>494</v>
      </c>
      <c r="AO194" s="10"/>
    </row>
    <row r="195" spans="1:41" ht="14.1" x14ac:dyDescent="0.3">
      <c r="A195" s="7">
        <v>71</v>
      </c>
      <c r="B195" s="27">
        <v>3015</v>
      </c>
      <c r="C195" s="6" t="s">
        <v>2293</v>
      </c>
      <c r="D195" s="106"/>
      <c r="E195" s="107"/>
      <c r="F195" s="108"/>
      <c r="G195" s="39"/>
      <c r="H195" s="1"/>
      <c r="I195" s="1"/>
      <c r="J195" s="38"/>
      <c r="K195" s="39"/>
      <c r="L195" s="1"/>
      <c r="M195" s="1"/>
      <c r="N195" s="1"/>
      <c r="O195" s="1"/>
      <c r="P195" s="1"/>
      <c r="Q195" s="171"/>
      <c r="R195" s="171"/>
      <c r="S195" s="1"/>
      <c r="T195" s="38"/>
      <c r="U195" s="39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71"/>
      <c r="AG195" s="203"/>
      <c r="AH195" s="40" t="s">
        <v>1219</v>
      </c>
      <c r="AI195" s="46" t="s">
        <v>1217</v>
      </c>
      <c r="AJ195" s="128">
        <v>0.5</v>
      </c>
      <c r="AK195" s="135"/>
      <c r="AL195" s="135"/>
      <c r="AM195" s="137"/>
      <c r="AN195" s="81">
        <f>ROUND(ROUND(Q188*AD194,0)*AJ195,0)</f>
        <v>353</v>
      </c>
      <c r="AO195" s="10"/>
    </row>
    <row r="196" spans="1:41" ht="14.1" x14ac:dyDescent="0.3">
      <c r="A196" s="7">
        <v>71</v>
      </c>
      <c r="B196" s="27">
        <v>3016</v>
      </c>
      <c r="C196" s="6" t="s">
        <v>2292</v>
      </c>
      <c r="D196" s="106"/>
      <c r="E196" s="107"/>
      <c r="F196" s="108"/>
      <c r="G196" s="39"/>
      <c r="H196" s="1"/>
      <c r="I196" s="1"/>
      <c r="J196" s="38"/>
      <c r="K196" s="39"/>
      <c r="L196" s="1"/>
      <c r="M196" s="1"/>
      <c r="N196" s="1"/>
      <c r="O196" s="1"/>
      <c r="P196" s="1"/>
      <c r="Q196" s="171"/>
      <c r="R196" s="171"/>
      <c r="S196" s="1"/>
      <c r="T196" s="38"/>
      <c r="U196" s="39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71"/>
      <c r="AG196" s="40"/>
      <c r="AH196" s="41"/>
      <c r="AI196" s="44"/>
      <c r="AJ196" s="135"/>
      <c r="AK196" s="204" t="s">
        <v>1218</v>
      </c>
      <c r="AL196" s="44">
        <v>5</v>
      </c>
      <c r="AM196" s="161" t="s">
        <v>1385</v>
      </c>
      <c r="AN196" s="81">
        <f>ROUND(Q188*AD194,0)-AL196</f>
        <v>701</v>
      </c>
      <c r="AO196" s="10"/>
    </row>
    <row r="197" spans="1:41" ht="14.1" x14ac:dyDescent="0.3">
      <c r="A197" s="7">
        <v>71</v>
      </c>
      <c r="B197" s="27">
        <v>3017</v>
      </c>
      <c r="C197" s="6" t="s">
        <v>2291</v>
      </c>
      <c r="D197" s="106"/>
      <c r="E197" s="107"/>
      <c r="F197" s="108"/>
      <c r="G197" s="39"/>
      <c r="H197" s="1"/>
      <c r="I197" s="1"/>
      <c r="J197" s="38"/>
      <c r="K197" s="39"/>
      <c r="L197" s="1"/>
      <c r="M197" s="1"/>
      <c r="N197" s="1"/>
      <c r="O197" s="1"/>
      <c r="P197" s="1"/>
      <c r="Q197" s="171"/>
      <c r="R197" s="171"/>
      <c r="S197" s="1"/>
      <c r="T197" s="38"/>
      <c r="U197" s="39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71"/>
      <c r="AG197" s="202" t="s">
        <v>1387</v>
      </c>
      <c r="AH197" s="140" t="s">
        <v>1220</v>
      </c>
      <c r="AI197" s="44" t="s">
        <v>1217</v>
      </c>
      <c r="AJ197" s="135">
        <v>0.7</v>
      </c>
      <c r="AK197" s="205"/>
      <c r="AL197" s="134"/>
      <c r="AM197" s="138"/>
      <c r="AN197" s="81">
        <f>ROUND(ROUND(Q188*AD194,0)*AJ197,0)-AL196</f>
        <v>489</v>
      </c>
      <c r="AO197" s="10"/>
    </row>
    <row r="198" spans="1:41" ht="14.1" x14ac:dyDescent="0.3">
      <c r="A198" s="7">
        <v>71</v>
      </c>
      <c r="B198" s="27">
        <v>3018</v>
      </c>
      <c r="C198" s="6" t="s">
        <v>2290</v>
      </c>
      <c r="D198" s="106"/>
      <c r="E198" s="107"/>
      <c r="F198" s="108"/>
      <c r="G198" s="37"/>
      <c r="H198" s="4"/>
      <c r="I198" s="4"/>
      <c r="J198" s="17"/>
      <c r="K198" s="37"/>
      <c r="L198" s="4"/>
      <c r="M198" s="4"/>
      <c r="N198" s="4"/>
      <c r="O198" s="4"/>
      <c r="P198" s="4"/>
      <c r="Q198" s="170"/>
      <c r="R198" s="170"/>
      <c r="S198" s="4"/>
      <c r="T198" s="17"/>
      <c r="U198" s="3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39"/>
      <c r="AG198" s="203"/>
      <c r="AH198" s="40" t="s">
        <v>1219</v>
      </c>
      <c r="AI198" s="46" t="s">
        <v>1217</v>
      </c>
      <c r="AJ198" s="128">
        <v>0.5</v>
      </c>
      <c r="AK198" s="206"/>
      <c r="AL198" s="127"/>
      <c r="AM198" s="136"/>
      <c r="AN198" s="81">
        <f>ROUND(ROUND(Q188*AD194,0)*AJ198,0)-AL196</f>
        <v>348</v>
      </c>
      <c r="AO198" s="10"/>
    </row>
    <row r="199" spans="1:41" ht="14.1" x14ac:dyDescent="0.3">
      <c r="A199" s="7">
        <v>71</v>
      </c>
      <c r="B199" s="9">
        <v>1701</v>
      </c>
      <c r="C199" s="6" t="s">
        <v>2289</v>
      </c>
      <c r="D199" s="106"/>
      <c r="E199" s="107"/>
      <c r="F199" s="108"/>
      <c r="G199" s="195" t="s">
        <v>1257</v>
      </c>
      <c r="H199" s="196"/>
      <c r="I199" s="196"/>
      <c r="J199" s="197"/>
      <c r="K199" s="30" t="s">
        <v>1247</v>
      </c>
      <c r="L199" s="30"/>
      <c r="M199" s="30"/>
      <c r="N199" s="30"/>
      <c r="O199" s="30"/>
      <c r="P199" s="30"/>
      <c r="Q199" s="144"/>
      <c r="R199" s="144"/>
      <c r="S199" s="30"/>
      <c r="T199" s="43"/>
      <c r="U199" s="42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64"/>
      <c r="AG199" s="172"/>
      <c r="AH199" s="45"/>
      <c r="AI199" s="54"/>
      <c r="AJ199" s="174"/>
      <c r="AK199" s="174"/>
      <c r="AL199" s="174"/>
      <c r="AM199" s="173"/>
      <c r="AN199" s="81">
        <f>ROUND(Q200,0)</f>
        <v>461</v>
      </c>
      <c r="AO199" s="10"/>
    </row>
    <row r="200" spans="1:41" ht="14.1" x14ac:dyDescent="0.3">
      <c r="A200" s="7">
        <v>71</v>
      </c>
      <c r="B200" s="9">
        <v>1702</v>
      </c>
      <c r="C200" s="6" t="s">
        <v>2288</v>
      </c>
      <c r="D200" s="106"/>
      <c r="E200" s="107"/>
      <c r="F200" s="108"/>
      <c r="G200" s="198"/>
      <c r="H200" s="199"/>
      <c r="I200" s="199"/>
      <c r="J200" s="200"/>
      <c r="K200" s="39" t="s">
        <v>1246</v>
      </c>
      <c r="L200" s="1"/>
      <c r="M200" s="1"/>
      <c r="N200" s="1"/>
      <c r="O200" s="1"/>
      <c r="P200" s="1"/>
      <c r="Q200" s="201">
        <v>461</v>
      </c>
      <c r="R200" s="201"/>
      <c r="S200" s="1" t="s">
        <v>853</v>
      </c>
      <c r="T200" s="38"/>
      <c r="U200" s="39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71"/>
      <c r="AG200" s="202" t="s">
        <v>1387</v>
      </c>
      <c r="AH200" s="140" t="s">
        <v>1220</v>
      </c>
      <c r="AI200" s="44" t="s">
        <v>1217</v>
      </c>
      <c r="AJ200" s="135">
        <v>0.7</v>
      </c>
      <c r="AK200" s="135"/>
      <c r="AL200" s="135"/>
      <c r="AM200" s="137"/>
      <c r="AN200" s="81">
        <f>ROUND(Q200*AJ200,0)</f>
        <v>323</v>
      </c>
      <c r="AO200" s="10"/>
    </row>
    <row r="201" spans="1:41" ht="14.1" x14ac:dyDescent="0.3">
      <c r="A201" s="7">
        <v>71</v>
      </c>
      <c r="B201" s="27">
        <v>3021</v>
      </c>
      <c r="C201" s="6" t="s">
        <v>2287</v>
      </c>
      <c r="D201" s="106"/>
      <c r="E201" s="107"/>
      <c r="F201" s="108"/>
      <c r="G201" s="198"/>
      <c r="H201" s="199"/>
      <c r="I201" s="199"/>
      <c r="J201" s="200"/>
      <c r="K201" s="39"/>
      <c r="L201" s="1"/>
      <c r="M201" s="1"/>
      <c r="N201" s="1"/>
      <c r="O201" s="1"/>
      <c r="P201" s="1"/>
      <c r="Q201" s="171"/>
      <c r="R201" s="171"/>
      <c r="S201" s="1"/>
      <c r="T201" s="38"/>
      <c r="U201" s="39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71"/>
      <c r="AG201" s="203"/>
      <c r="AH201" s="40" t="s">
        <v>1219</v>
      </c>
      <c r="AI201" s="46" t="s">
        <v>1217</v>
      </c>
      <c r="AJ201" s="128">
        <v>0.5</v>
      </c>
      <c r="AK201" s="135"/>
      <c r="AL201" s="135"/>
      <c r="AM201" s="137"/>
      <c r="AN201" s="81">
        <f>ROUND(Q200*AJ201,0)</f>
        <v>231</v>
      </c>
      <c r="AO201" s="10"/>
    </row>
    <row r="202" spans="1:41" ht="14.1" x14ac:dyDescent="0.3">
      <c r="A202" s="7">
        <v>71</v>
      </c>
      <c r="B202" s="27">
        <v>3022</v>
      </c>
      <c r="C202" s="6" t="s">
        <v>2286</v>
      </c>
      <c r="D202" s="106"/>
      <c r="E202" s="107"/>
      <c r="F202" s="108"/>
      <c r="G202" s="198"/>
      <c r="H202" s="199"/>
      <c r="I202" s="199"/>
      <c r="J202" s="200"/>
      <c r="K202" s="39"/>
      <c r="L202" s="1"/>
      <c r="M202" s="1"/>
      <c r="N202" s="1"/>
      <c r="O202" s="1"/>
      <c r="P202" s="1"/>
      <c r="Q202" s="171"/>
      <c r="R202" s="171"/>
      <c r="S202" s="1"/>
      <c r="T202" s="38"/>
      <c r="U202" s="39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71"/>
      <c r="AG202" s="40"/>
      <c r="AH202" s="41"/>
      <c r="AI202" s="44"/>
      <c r="AJ202" s="135"/>
      <c r="AK202" s="204" t="s">
        <v>1218</v>
      </c>
      <c r="AL202" s="44">
        <v>5</v>
      </c>
      <c r="AM202" s="161" t="s">
        <v>1385</v>
      </c>
      <c r="AN202" s="81">
        <f>ROUND(Q200,0)-AL202</f>
        <v>456</v>
      </c>
      <c r="AO202" s="10"/>
    </row>
    <row r="203" spans="1:41" ht="14.1" x14ac:dyDescent="0.3">
      <c r="A203" s="7">
        <v>71</v>
      </c>
      <c r="B203" s="27">
        <v>3023</v>
      </c>
      <c r="C203" s="6" t="s">
        <v>2285</v>
      </c>
      <c r="D203" s="106"/>
      <c r="E203" s="107"/>
      <c r="F203" s="108"/>
      <c r="G203" s="198"/>
      <c r="H203" s="199"/>
      <c r="I203" s="199"/>
      <c r="J203" s="200"/>
      <c r="K203" s="39"/>
      <c r="L203" s="1"/>
      <c r="M203" s="1"/>
      <c r="N203" s="1"/>
      <c r="O203" s="1"/>
      <c r="P203" s="1"/>
      <c r="Q203" s="171"/>
      <c r="R203" s="171"/>
      <c r="S203" s="1"/>
      <c r="T203" s="38"/>
      <c r="U203" s="39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71"/>
      <c r="AG203" s="202" t="s">
        <v>1387</v>
      </c>
      <c r="AH203" s="140" t="s">
        <v>1220</v>
      </c>
      <c r="AI203" s="44" t="s">
        <v>1217</v>
      </c>
      <c r="AJ203" s="135">
        <v>0.7</v>
      </c>
      <c r="AK203" s="205"/>
      <c r="AL203" s="134"/>
      <c r="AM203" s="138"/>
      <c r="AN203" s="81">
        <f>ROUND(Q200*AJ203,0)-AL202</f>
        <v>318</v>
      </c>
      <c r="AO203" s="10"/>
    </row>
    <row r="204" spans="1:41" ht="14.1" x14ac:dyDescent="0.3">
      <c r="A204" s="7">
        <v>71</v>
      </c>
      <c r="B204" s="27">
        <v>3024</v>
      </c>
      <c r="C204" s="6" t="s">
        <v>2284</v>
      </c>
      <c r="D204" s="106"/>
      <c r="E204" s="107"/>
      <c r="F204" s="108"/>
      <c r="G204" s="198"/>
      <c r="H204" s="199"/>
      <c r="I204" s="199"/>
      <c r="J204" s="200"/>
      <c r="K204" s="39"/>
      <c r="L204" s="1"/>
      <c r="M204" s="1"/>
      <c r="N204" s="1"/>
      <c r="O204" s="1"/>
      <c r="P204" s="1"/>
      <c r="Q204" s="171"/>
      <c r="R204" s="171"/>
      <c r="S204" s="1"/>
      <c r="T204" s="38"/>
      <c r="U204" s="39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71"/>
      <c r="AG204" s="203"/>
      <c r="AH204" s="40" t="s">
        <v>1219</v>
      </c>
      <c r="AI204" s="46" t="s">
        <v>1217</v>
      </c>
      <c r="AJ204" s="128">
        <v>0.5</v>
      </c>
      <c r="AK204" s="206"/>
      <c r="AL204" s="127"/>
      <c r="AM204" s="136"/>
      <c r="AN204" s="81">
        <f>ROUND(Q200*AJ204,0)-AL202</f>
        <v>226</v>
      </c>
      <c r="AO204" s="10"/>
    </row>
    <row r="205" spans="1:41" ht="14.1" x14ac:dyDescent="0.3">
      <c r="A205" s="7">
        <v>71</v>
      </c>
      <c r="B205" s="9">
        <v>1703</v>
      </c>
      <c r="C205" s="6" t="s">
        <v>2283</v>
      </c>
      <c r="D205" s="106"/>
      <c r="E205" s="107"/>
      <c r="F205" s="108"/>
      <c r="G205" s="198"/>
      <c r="H205" s="199"/>
      <c r="I205" s="199"/>
      <c r="J205" s="200"/>
      <c r="K205" s="39"/>
      <c r="L205" s="1"/>
      <c r="M205" s="1"/>
      <c r="N205" s="1"/>
      <c r="O205" s="1"/>
      <c r="P205" s="1"/>
      <c r="Q205" s="179"/>
      <c r="R205" s="179"/>
      <c r="S205" s="119"/>
      <c r="T205" s="38"/>
      <c r="U205" s="140" t="s">
        <v>1393</v>
      </c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141"/>
      <c r="AG205" s="140"/>
      <c r="AH205" s="55"/>
      <c r="AI205" s="44"/>
      <c r="AJ205" s="135"/>
      <c r="AK205" s="135"/>
      <c r="AL205" s="135"/>
      <c r="AM205" s="137"/>
      <c r="AN205" s="81">
        <f>ROUND(Q200*AD206,0)</f>
        <v>445</v>
      </c>
      <c r="AO205" s="10"/>
    </row>
    <row r="206" spans="1:41" ht="14.1" x14ac:dyDescent="0.3">
      <c r="A206" s="7">
        <v>71</v>
      </c>
      <c r="B206" s="9">
        <v>1704</v>
      </c>
      <c r="C206" s="6" t="s">
        <v>2282</v>
      </c>
      <c r="D206" s="106"/>
      <c r="E206" s="107"/>
      <c r="F206" s="108"/>
      <c r="G206" s="39"/>
      <c r="H206" s="1"/>
      <c r="I206" s="1"/>
      <c r="J206" s="38"/>
      <c r="K206" s="59"/>
      <c r="L206" s="119"/>
      <c r="M206" s="119"/>
      <c r="N206" s="119"/>
      <c r="O206" s="119"/>
      <c r="P206" s="1"/>
      <c r="Q206" s="179"/>
      <c r="R206" s="179"/>
      <c r="S206" s="119"/>
      <c r="T206" s="38"/>
      <c r="U206" s="61" t="s">
        <v>1391</v>
      </c>
      <c r="V206" s="51"/>
      <c r="W206" s="51"/>
      <c r="X206" s="51"/>
      <c r="Y206" s="51"/>
      <c r="Z206" s="51"/>
      <c r="AA206" s="51"/>
      <c r="AB206" s="51"/>
      <c r="AC206" s="122" t="s">
        <v>1217</v>
      </c>
      <c r="AD206" s="207">
        <v>0.96499999999999997</v>
      </c>
      <c r="AE206" s="207"/>
      <c r="AF206" s="71"/>
      <c r="AG206" s="202" t="s">
        <v>1387</v>
      </c>
      <c r="AH206" s="140" t="s">
        <v>1220</v>
      </c>
      <c r="AI206" s="44" t="s">
        <v>1217</v>
      </c>
      <c r="AJ206" s="135">
        <v>0.7</v>
      </c>
      <c r="AK206" s="135"/>
      <c r="AL206" s="135"/>
      <c r="AM206" s="137"/>
      <c r="AN206" s="81">
        <f>ROUND(ROUND(Q200*AD206,0)*AJ206,0)</f>
        <v>312</v>
      </c>
      <c r="AO206" s="10"/>
    </row>
    <row r="207" spans="1:41" ht="14.1" x14ac:dyDescent="0.3">
      <c r="A207" s="7">
        <v>71</v>
      </c>
      <c r="B207" s="27">
        <v>3025</v>
      </c>
      <c r="C207" s="6" t="s">
        <v>2281</v>
      </c>
      <c r="D207" s="106"/>
      <c r="E207" s="107"/>
      <c r="F207" s="108"/>
      <c r="G207" s="39"/>
      <c r="H207" s="1"/>
      <c r="I207" s="1"/>
      <c r="J207" s="38"/>
      <c r="K207" s="39"/>
      <c r="L207" s="1"/>
      <c r="M207" s="1"/>
      <c r="N207" s="1"/>
      <c r="O207" s="1"/>
      <c r="P207" s="1"/>
      <c r="Q207" s="171"/>
      <c r="R207" s="171"/>
      <c r="S207" s="1"/>
      <c r="T207" s="38"/>
      <c r="U207" s="39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71"/>
      <c r="AG207" s="203"/>
      <c r="AH207" s="40" t="s">
        <v>1219</v>
      </c>
      <c r="AI207" s="46" t="s">
        <v>1217</v>
      </c>
      <c r="AJ207" s="128">
        <v>0.5</v>
      </c>
      <c r="AK207" s="135"/>
      <c r="AL207" s="135"/>
      <c r="AM207" s="137"/>
      <c r="AN207" s="81">
        <f>ROUND(ROUND(Q200*AD206,0)*AJ207,0)</f>
        <v>223</v>
      </c>
      <c r="AO207" s="10"/>
    </row>
    <row r="208" spans="1:41" ht="14.1" x14ac:dyDescent="0.3">
      <c r="A208" s="7">
        <v>71</v>
      </c>
      <c r="B208" s="27">
        <v>3026</v>
      </c>
      <c r="C208" s="6" t="s">
        <v>2280</v>
      </c>
      <c r="D208" s="106"/>
      <c r="E208" s="107"/>
      <c r="F208" s="108"/>
      <c r="G208" s="39"/>
      <c r="H208" s="1"/>
      <c r="I208" s="1"/>
      <c r="J208" s="38"/>
      <c r="K208" s="39"/>
      <c r="L208" s="1"/>
      <c r="M208" s="1"/>
      <c r="N208" s="1"/>
      <c r="O208" s="1"/>
      <c r="P208" s="1"/>
      <c r="Q208" s="171"/>
      <c r="R208" s="171"/>
      <c r="S208" s="1"/>
      <c r="T208" s="38"/>
      <c r="U208" s="39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71"/>
      <c r="AG208" s="40"/>
      <c r="AH208" s="41"/>
      <c r="AI208" s="44"/>
      <c r="AJ208" s="135"/>
      <c r="AK208" s="204" t="s">
        <v>1218</v>
      </c>
      <c r="AL208" s="44">
        <v>5</v>
      </c>
      <c r="AM208" s="161" t="s">
        <v>1385</v>
      </c>
      <c r="AN208" s="81">
        <f>ROUND(Q200*AD206,0)-AL208</f>
        <v>440</v>
      </c>
      <c r="AO208" s="10"/>
    </row>
    <row r="209" spans="1:41" ht="14.1" x14ac:dyDescent="0.3">
      <c r="A209" s="7">
        <v>71</v>
      </c>
      <c r="B209" s="27">
        <v>3027</v>
      </c>
      <c r="C209" s="6" t="s">
        <v>2279</v>
      </c>
      <c r="D209" s="106"/>
      <c r="E209" s="107"/>
      <c r="F209" s="108"/>
      <c r="G209" s="39"/>
      <c r="H209" s="1"/>
      <c r="I209" s="1"/>
      <c r="J209" s="38"/>
      <c r="K209" s="39"/>
      <c r="L209" s="1"/>
      <c r="M209" s="1"/>
      <c r="N209" s="1"/>
      <c r="O209" s="1"/>
      <c r="P209" s="1"/>
      <c r="Q209" s="171"/>
      <c r="R209" s="171"/>
      <c r="S209" s="1"/>
      <c r="T209" s="38"/>
      <c r="U209" s="39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71"/>
      <c r="AG209" s="202" t="s">
        <v>1387</v>
      </c>
      <c r="AH209" s="140" t="s">
        <v>1220</v>
      </c>
      <c r="AI209" s="44" t="s">
        <v>1217</v>
      </c>
      <c r="AJ209" s="135">
        <v>0.7</v>
      </c>
      <c r="AK209" s="205"/>
      <c r="AL209" s="134"/>
      <c r="AM209" s="138"/>
      <c r="AN209" s="81">
        <f>ROUND(ROUND(Q200*AD206,0)*AJ209,0)-AL208</f>
        <v>307</v>
      </c>
      <c r="AO209" s="10"/>
    </row>
    <row r="210" spans="1:41" ht="14.1" x14ac:dyDescent="0.3">
      <c r="A210" s="7">
        <v>71</v>
      </c>
      <c r="B210" s="27">
        <v>3028</v>
      </c>
      <c r="C210" s="6" t="s">
        <v>2278</v>
      </c>
      <c r="D210" s="106"/>
      <c r="E210" s="107"/>
      <c r="F210" s="108"/>
      <c r="G210" s="39"/>
      <c r="H210" s="1"/>
      <c r="I210" s="1"/>
      <c r="J210" s="38"/>
      <c r="K210" s="39"/>
      <c r="L210" s="1"/>
      <c r="M210" s="1"/>
      <c r="N210" s="1"/>
      <c r="O210" s="1"/>
      <c r="P210" s="1"/>
      <c r="Q210" s="171"/>
      <c r="R210" s="171"/>
      <c r="S210" s="1"/>
      <c r="T210" s="38"/>
      <c r="U210" s="39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71"/>
      <c r="AG210" s="203"/>
      <c r="AH210" s="40" t="s">
        <v>1219</v>
      </c>
      <c r="AI210" s="46" t="s">
        <v>1217</v>
      </c>
      <c r="AJ210" s="128">
        <v>0.5</v>
      </c>
      <c r="AK210" s="206"/>
      <c r="AL210" s="127"/>
      <c r="AM210" s="136"/>
      <c r="AN210" s="81">
        <f>ROUND(ROUND(Q200*AD206,0)*AJ210,0)-AL208</f>
        <v>218</v>
      </c>
      <c r="AO210" s="10"/>
    </row>
    <row r="211" spans="1:41" ht="14.1" x14ac:dyDescent="0.3">
      <c r="A211" s="7">
        <v>71</v>
      </c>
      <c r="B211" s="9">
        <v>1705</v>
      </c>
      <c r="C211" s="6" t="s">
        <v>2277</v>
      </c>
      <c r="D211" s="106"/>
      <c r="E211" s="107"/>
      <c r="F211" s="108"/>
      <c r="G211" s="39"/>
      <c r="H211" s="1"/>
      <c r="I211" s="1"/>
      <c r="J211" s="58"/>
      <c r="K211" s="42" t="s">
        <v>1245</v>
      </c>
      <c r="L211" s="54"/>
      <c r="M211" s="54"/>
      <c r="N211" s="54"/>
      <c r="O211" s="54"/>
      <c r="P211" s="54"/>
      <c r="Q211" s="178"/>
      <c r="R211" s="178"/>
      <c r="S211" s="30"/>
      <c r="T211" s="43"/>
      <c r="U211" s="42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64"/>
      <c r="AG211" s="172"/>
      <c r="AH211" s="45"/>
      <c r="AI211" s="54"/>
      <c r="AJ211" s="174"/>
      <c r="AK211" s="174"/>
      <c r="AL211" s="174"/>
      <c r="AM211" s="173"/>
      <c r="AN211" s="81">
        <f>ROUND(Q212,0)</f>
        <v>732</v>
      </c>
      <c r="AO211" s="10"/>
    </row>
    <row r="212" spans="1:41" ht="14.1" x14ac:dyDescent="0.3">
      <c r="A212" s="7">
        <v>71</v>
      </c>
      <c r="B212" s="9">
        <v>1706</v>
      </c>
      <c r="C212" s="6" t="s">
        <v>2276</v>
      </c>
      <c r="D212" s="106"/>
      <c r="E212" s="107"/>
      <c r="F212" s="108"/>
      <c r="G212" s="39"/>
      <c r="H212" s="1"/>
      <c r="I212" s="1"/>
      <c r="J212" s="58"/>
      <c r="K212" s="59"/>
      <c r="L212" s="119"/>
      <c r="M212" s="119"/>
      <c r="N212" s="119"/>
      <c r="O212" s="119"/>
      <c r="P212" s="119"/>
      <c r="Q212" s="201">
        <v>732</v>
      </c>
      <c r="R212" s="201"/>
      <c r="S212" s="1" t="s">
        <v>853</v>
      </c>
      <c r="T212" s="38"/>
      <c r="U212" s="39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71"/>
      <c r="AG212" s="202" t="s">
        <v>1387</v>
      </c>
      <c r="AH212" s="140" t="s">
        <v>1220</v>
      </c>
      <c r="AI212" s="44" t="s">
        <v>1217</v>
      </c>
      <c r="AJ212" s="135">
        <v>0.7</v>
      </c>
      <c r="AK212" s="135"/>
      <c r="AL212" s="135"/>
      <c r="AM212" s="137"/>
      <c r="AN212" s="81">
        <f>ROUND(Q212*AJ212,0)</f>
        <v>512</v>
      </c>
      <c r="AO212" s="10"/>
    </row>
    <row r="213" spans="1:41" ht="14.1" x14ac:dyDescent="0.3">
      <c r="A213" s="7">
        <v>71</v>
      </c>
      <c r="B213" s="27">
        <v>3031</v>
      </c>
      <c r="C213" s="6" t="s">
        <v>2275</v>
      </c>
      <c r="D213" s="106"/>
      <c r="E213" s="107"/>
      <c r="F213" s="108"/>
      <c r="G213" s="39"/>
      <c r="H213" s="1"/>
      <c r="I213" s="1"/>
      <c r="J213" s="38"/>
      <c r="K213" s="39"/>
      <c r="L213" s="1"/>
      <c r="M213" s="1"/>
      <c r="N213" s="1"/>
      <c r="O213" s="1"/>
      <c r="P213" s="1"/>
      <c r="Q213" s="171"/>
      <c r="R213" s="171"/>
      <c r="S213" s="1"/>
      <c r="T213" s="38"/>
      <c r="U213" s="39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71"/>
      <c r="AG213" s="203"/>
      <c r="AH213" s="40" t="s">
        <v>1219</v>
      </c>
      <c r="AI213" s="46" t="s">
        <v>1217</v>
      </c>
      <c r="AJ213" s="128">
        <v>0.5</v>
      </c>
      <c r="AK213" s="135"/>
      <c r="AL213" s="135"/>
      <c r="AM213" s="137"/>
      <c r="AN213" s="81">
        <f>ROUND(Q212*AJ213,0)</f>
        <v>366</v>
      </c>
      <c r="AO213" s="10"/>
    </row>
    <row r="214" spans="1:41" ht="14.1" x14ac:dyDescent="0.3">
      <c r="A214" s="7">
        <v>71</v>
      </c>
      <c r="B214" s="27">
        <v>3032</v>
      </c>
      <c r="C214" s="6" t="s">
        <v>2274</v>
      </c>
      <c r="D214" s="106"/>
      <c r="E214" s="107"/>
      <c r="F214" s="108"/>
      <c r="G214" s="39"/>
      <c r="H214" s="1"/>
      <c r="I214" s="1"/>
      <c r="J214" s="38"/>
      <c r="K214" s="39"/>
      <c r="L214" s="1"/>
      <c r="M214" s="1"/>
      <c r="N214" s="1"/>
      <c r="O214" s="1"/>
      <c r="P214" s="1"/>
      <c r="Q214" s="171"/>
      <c r="R214" s="171"/>
      <c r="S214" s="1"/>
      <c r="T214" s="38"/>
      <c r="U214" s="39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71"/>
      <c r="AG214" s="40"/>
      <c r="AH214" s="41"/>
      <c r="AI214" s="44"/>
      <c r="AJ214" s="135"/>
      <c r="AK214" s="204" t="s">
        <v>1218</v>
      </c>
      <c r="AL214" s="44">
        <v>5</v>
      </c>
      <c r="AM214" s="161" t="s">
        <v>1385</v>
      </c>
      <c r="AN214" s="81">
        <f>ROUND(Q212,0)-AL214</f>
        <v>727</v>
      </c>
      <c r="AO214" s="10"/>
    </row>
    <row r="215" spans="1:41" ht="14.1" x14ac:dyDescent="0.3">
      <c r="A215" s="7">
        <v>71</v>
      </c>
      <c r="B215" s="27">
        <v>3033</v>
      </c>
      <c r="C215" s="6" t="s">
        <v>2273</v>
      </c>
      <c r="D215" s="106"/>
      <c r="E215" s="107"/>
      <c r="F215" s="108"/>
      <c r="G215" s="39"/>
      <c r="H215" s="1"/>
      <c r="I215" s="1"/>
      <c r="J215" s="38"/>
      <c r="K215" s="39"/>
      <c r="L215" s="1"/>
      <c r="M215" s="1"/>
      <c r="N215" s="1"/>
      <c r="O215" s="1"/>
      <c r="P215" s="1"/>
      <c r="Q215" s="171"/>
      <c r="R215" s="171"/>
      <c r="S215" s="1"/>
      <c r="T215" s="38"/>
      <c r="U215" s="39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71"/>
      <c r="AG215" s="202" t="s">
        <v>1387</v>
      </c>
      <c r="AH215" s="140" t="s">
        <v>1220</v>
      </c>
      <c r="AI215" s="44" t="s">
        <v>1217</v>
      </c>
      <c r="AJ215" s="135">
        <v>0.7</v>
      </c>
      <c r="AK215" s="205"/>
      <c r="AL215" s="134"/>
      <c r="AM215" s="138"/>
      <c r="AN215" s="81">
        <f>ROUND(Q212*AJ215,0)-AL214</f>
        <v>507</v>
      </c>
      <c r="AO215" s="10"/>
    </row>
    <row r="216" spans="1:41" ht="14.1" x14ac:dyDescent="0.3">
      <c r="A216" s="7">
        <v>71</v>
      </c>
      <c r="B216" s="27">
        <v>3034</v>
      </c>
      <c r="C216" s="6" t="s">
        <v>2272</v>
      </c>
      <c r="D216" s="106"/>
      <c r="E216" s="107"/>
      <c r="F216" s="108"/>
      <c r="G216" s="39"/>
      <c r="H216" s="1"/>
      <c r="I216" s="1"/>
      <c r="J216" s="38"/>
      <c r="K216" s="39"/>
      <c r="L216" s="1"/>
      <c r="M216" s="1"/>
      <c r="N216" s="1"/>
      <c r="O216" s="1"/>
      <c r="P216" s="1"/>
      <c r="Q216" s="171"/>
      <c r="R216" s="171"/>
      <c r="S216" s="1"/>
      <c r="T216" s="38"/>
      <c r="U216" s="37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39"/>
      <c r="AG216" s="203"/>
      <c r="AH216" s="40" t="s">
        <v>1219</v>
      </c>
      <c r="AI216" s="46" t="s">
        <v>1217</v>
      </c>
      <c r="AJ216" s="128">
        <v>0.5</v>
      </c>
      <c r="AK216" s="206"/>
      <c r="AL216" s="127"/>
      <c r="AM216" s="136"/>
      <c r="AN216" s="81">
        <f>ROUND(Q212*AJ216,0)-AL214</f>
        <v>361</v>
      </c>
      <c r="AO216" s="10"/>
    </row>
    <row r="217" spans="1:41" ht="14.1" x14ac:dyDescent="0.3">
      <c r="A217" s="7">
        <v>71</v>
      </c>
      <c r="B217" s="9">
        <v>1707</v>
      </c>
      <c r="C217" s="6" t="s">
        <v>2271</v>
      </c>
      <c r="D217" s="106"/>
      <c r="E217" s="107"/>
      <c r="F217" s="108"/>
      <c r="G217" s="39"/>
      <c r="H217" s="1"/>
      <c r="I217" s="1"/>
      <c r="J217" s="58"/>
      <c r="K217" s="59"/>
      <c r="L217" s="119"/>
      <c r="M217" s="119"/>
      <c r="N217" s="119"/>
      <c r="O217" s="119"/>
      <c r="P217" s="119"/>
      <c r="Q217" s="171"/>
      <c r="R217" s="171"/>
      <c r="S217" s="1"/>
      <c r="T217" s="38"/>
      <c r="U217" s="61" t="s">
        <v>1393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71"/>
      <c r="AG217" s="140"/>
      <c r="AH217" s="55"/>
      <c r="AI217" s="44"/>
      <c r="AJ217" s="135"/>
      <c r="AK217" s="135"/>
      <c r="AL217" s="135"/>
      <c r="AM217" s="137"/>
      <c r="AN217" s="81">
        <f>ROUND(Q212*AD218,0)</f>
        <v>706</v>
      </c>
      <c r="AO217" s="10"/>
    </row>
    <row r="218" spans="1:41" ht="14.1" x14ac:dyDescent="0.3">
      <c r="A218" s="7">
        <v>71</v>
      </c>
      <c r="B218" s="9">
        <v>1708</v>
      </c>
      <c r="C218" s="6" t="s">
        <v>2270</v>
      </c>
      <c r="D218" s="106"/>
      <c r="E218" s="107"/>
      <c r="F218" s="108"/>
      <c r="G218" s="39"/>
      <c r="H218" s="1"/>
      <c r="I218" s="1"/>
      <c r="J218" s="58"/>
      <c r="K218" s="59"/>
      <c r="L218" s="119"/>
      <c r="M218" s="119"/>
      <c r="N218" s="119"/>
      <c r="O218" s="119"/>
      <c r="P218" s="119"/>
      <c r="Q218" s="171"/>
      <c r="R218" s="171"/>
      <c r="S218" s="1"/>
      <c r="T218" s="38"/>
      <c r="U218" s="61" t="s">
        <v>1391</v>
      </c>
      <c r="V218" s="51"/>
      <c r="W218" s="51"/>
      <c r="X218" s="51"/>
      <c r="Y218" s="51"/>
      <c r="Z218" s="51"/>
      <c r="AA218" s="51"/>
      <c r="AB218" s="51"/>
      <c r="AC218" s="122" t="s">
        <v>1217</v>
      </c>
      <c r="AD218" s="207">
        <v>0.96499999999999997</v>
      </c>
      <c r="AE218" s="207"/>
      <c r="AF218" s="71"/>
      <c r="AG218" s="202" t="s">
        <v>1387</v>
      </c>
      <c r="AH218" s="140" t="s">
        <v>1220</v>
      </c>
      <c r="AI218" s="44" t="s">
        <v>1217</v>
      </c>
      <c r="AJ218" s="135">
        <v>0.7</v>
      </c>
      <c r="AK218" s="135"/>
      <c r="AL218" s="135"/>
      <c r="AM218" s="137"/>
      <c r="AN218" s="81">
        <f>ROUND(ROUND(Q212*AD218,0)*AJ218,0)</f>
        <v>494</v>
      </c>
      <c r="AO218" s="10"/>
    </row>
    <row r="219" spans="1:41" ht="14.1" x14ac:dyDescent="0.3">
      <c r="A219" s="7">
        <v>71</v>
      </c>
      <c r="B219" s="27">
        <v>3035</v>
      </c>
      <c r="C219" s="6" t="s">
        <v>2269</v>
      </c>
      <c r="D219" s="106"/>
      <c r="E219" s="107"/>
      <c r="F219" s="108"/>
      <c r="G219" s="39"/>
      <c r="H219" s="1"/>
      <c r="I219" s="1"/>
      <c r="J219" s="38"/>
      <c r="K219" s="39"/>
      <c r="L219" s="1"/>
      <c r="M219" s="1"/>
      <c r="N219" s="1"/>
      <c r="O219" s="1"/>
      <c r="P219" s="1"/>
      <c r="Q219" s="171"/>
      <c r="R219" s="171"/>
      <c r="S219" s="1"/>
      <c r="T219" s="38"/>
      <c r="U219" s="39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71"/>
      <c r="AG219" s="203"/>
      <c r="AH219" s="40" t="s">
        <v>1219</v>
      </c>
      <c r="AI219" s="46" t="s">
        <v>1217</v>
      </c>
      <c r="AJ219" s="128">
        <v>0.5</v>
      </c>
      <c r="AK219" s="135"/>
      <c r="AL219" s="135"/>
      <c r="AM219" s="137"/>
      <c r="AN219" s="81">
        <f>ROUND(ROUND(Q212*AD218,0)*AJ219,0)</f>
        <v>353</v>
      </c>
      <c r="AO219" s="10"/>
    </row>
    <row r="220" spans="1:41" ht="14.1" x14ac:dyDescent="0.3">
      <c r="A220" s="7">
        <v>71</v>
      </c>
      <c r="B220" s="27">
        <v>3036</v>
      </c>
      <c r="C220" s="6" t="s">
        <v>2268</v>
      </c>
      <c r="D220" s="106"/>
      <c r="E220" s="107"/>
      <c r="F220" s="108"/>
      <c r="G220" s="39"/>
      <c r="H220" s="1"/>
      <c r="I220" s="1"/>
      <c r="J220" s="38"/>
      <c r="K220" s="39"/>
      <c r="L220" s="1"/>
      <c r="M220" s="1"/>
      <c r="N220" s="1"/>
      <c r="O220" s="1"/>
      <c r="P220" s="1"/>
      <c r="Q220" s="171"/>
      <c r="R220" s="171"/>
      <c r="S220" s="1"/>
      <c r="T220" s="38"/>
      <c r="U220" s="39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71"/>
      <c r="AG220" s="40"/>
      <c r="AH220" s="41"/>
      <c r="AI220" s="44"/>
      <c r="AJ220" s="135"/>
      <c r="AK220" s="204" t="s">
        <v>1218</v>
      </c>
      <c r="AL220" s="44">
        <v>5</v>
      </c>
      <c r="AM220" s="161" t="s">
        <v>1385</v>
      </c>
      <c r="AN220" s="81">
        <f>ROUND(Q212*AD218,0)-AL220</f>
        <v>701</v>
      </c>
      <c r="AO220" s="10"/>
    </row>
    <row r="221" spans="1:41" ht="14.1" x14ac:dyDescent="0.3">
      <c r="A221" s="7">
        <v>71</v>
      </c>
      <c r="B221" s="27">
        <v>3037</v>
      </c>
      <c r="C221" s="6" t="s">
        <v>2267</v>
      </c>
      <c r="D221" s="106"/>
      <c r="E221" s="107"/>
      <c r="F221" s="108"/>
      <c r="G221" s="39"/>
      <c r="H221" s="1"/>
      <c r="I221" s="1"/>
      <c r="J221" s="38"/>
      <c r="K221" s="39"/>
      <c r="L221" s="1"/>
      <c r="M221" s="1"/>
      <c r="N221" s="1"/>
      <c r="O221" s="1"/>
      <c r="P221" s="1"/>
      <c r="Q221" s="171"/>
      <c r="R221" s="171"/>
      <c r="S221" s="1"/>
      <c r="T221" s="38"/>
      <c r="U221" s="39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71"/>
      <c r="AG221" s="202" t="s">
        <v>1387</v>
      </c>
      <c r="AH221" s="140" t="s">
        <v>1220</v>
      </c>
      <c r="AI221" s="44" t="s">
        <v>1217</v>
      </c>
      <c r="AJ221" s="135">
        <v>0.7</v>
      </c>
      <c r="AK221" s="205"/>
      <c r="AL221" s="134"/>
      <c r="AM221" s="138"/>
      <c r="AN221" s="81">
        <f>ROUND(ROUND(Q212*AD218,0)*AJ221,0)-AL220</f>
        <v>489</v>
      </c>
      <c r="AO221" s="10"/>
    </row>
    <row r="222" spans="1:41" ht="14.1" x14ac:dyDescent="0.3">
      <c r="A222" s="7">
        <v>71</v>
      </c>
      <c r="B222" s="27">
        <v>3038</v>
      </c>
      <c r="C222" s="6" t="s">
        <v>2266</v>
      </c>
      <c r="D222" s="106"/>
      <c r="E222" s="107"/>
      <c r="F222" s="108"/>
      <c r="G222" s="39"/>
      <c r="H222" s="1"/>
      <c r="I222" s="1"/>
      <c r="J222" s="38"/>
      <c r="K222" s="37"/>
      <c r="L222" s="4"/>
      <c r="M222" s="4"/>
      <c r="N222" s="4"/>
      <c r="O222" s="4"/>
      <c r="P222" s="4"/>
      <c r="Q222" s="170"/>
      <c r="R222" s="170"/>
      <c r="S222" s="4"/>
      <c r="T222" s="17"/>
      <c r="U222" s="37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139"/>
      <c r="AG222" s="203"/>
      <c r="AH222" s="40" t="s">
        <v>1219</v>
      </c>
      <c r="AI222" s="46" t="s">
        <v>1217</v>
      </c>
      <c r="AJ222" s="128">
        <v>0.5</v>
      </c>
      <c r="AK222" s="206"/>
      <c r="AL222" s="127"/>
      <c r="AM222" s="136"/>
      <c r="AN222" s="81">
        <f>ROUND(ROUND(Q212*AD218,0)*AJ222,0)-AL220</f>
        <v>348</v>
      </c>
      <c r="AO222" s="10"/>
    </row>
    <row r="223" spans="1:41" ht="14.1" x14ac:dyDescent="0.3">
      <c r="A223" s="7">
        <v>71</v>
      </c>
      <c r="B223" s="9">
        <v>1709</v>
      </c>
      <c r="C223" s="6" t="s">
        <v>2265</v>
      </c>
      <c r="D223" s="106"/>
      <c r="E223" s="107"/>
      <c r="F223" s="108"/>
      <c r="G223" s="39"/>
      <c r="H223" s="1"/>
      <c r="I223" s="1"/>
      <c r="J223" s="58"/>
      <c r="K223" s="1" t="s">
        <v>1244</v>
      </c>
      <c r="L223" s="119"/>
      <c r="M223" s="119"/>
      <c r="N223" s="119"/>
      <c r="O223" s="119"/>
      <c r="P223" s="119"/>
      <c r="Q223" s="171"/>
      <c r="R223" s="171"/>
      <c r="S223" s="1"/>
      <c r="T223" s="1"/>
      <c r="U223" s="39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62"/>
      <c r="AG223" s="172"/>
      <c r="AH223" s="45"/>
      <c r="AI223" s="54"/>
      <c r="AJ223" s="174"/>
      <c r="AK223" s="174"/>
      <c r="AL223" s="174"/>
      <c r="AM223" s="173"/>
      <c r="AN223" s="81">
        <f>ROUND(Q224,0)</f>
        <v>732</v>
      </c>
      <c r="AO223" s="10"/>
    </row>
    <row r="224" spans="1:41" ht="14.1" x14ac:dyDescent="0.3">
      <c r="A224" s="7">
        <v>71</v>
      </c>
      <c r="B224" s="9">
        <v>1710</v>
      </c>
      <c r="C224" s="6" t="s">
        <v>2264</v>
      </c>
      <c r="D224" s="106"/>
      <c r="E224" s="107"/>
      <c r="F224" s="108"/>
      <c r="G224" s="39"/>
      <c r="H224" s="1"/>
      <c r="I224" s="1"/>
      <c r="J224" s="58"/>
      <c r="K224" s="119"/>
      <c r="L224" s="119"/>
      <c r="M224" s="119"/>
      <c r="N224" s="119"/>
      <c r="O224" s="119"/>
      <c r="P224" s="119"/>
      <c r="Q224" s="201">
        <v>732</v>
      </c>
      <c r="R224" s="201"/>
      <c r="S224" s="1" t="s">
        <v>853</v>
      </c>
      <c r="T224" s="38"/>
      <c r="U224" s="39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71"/>
      <c r="AG224" s="202" t="s">
        <v>1387</v>
      </c>
      <c r="AH224" s="140" t="s">
        <v>1220</v>
      </c>
      <c r="AI224" s="44" t="s">
        <v>1217</v>
      </c>
      <c r="AJ224" s="135">
        <v>0.7</v>
      </c>
      <c r="AK224" s="135"/>
      <c r="AL224" s="135"/>
      <c r="AM224" s="137"/>
      <c r="AN224" s="81">
        <f>ROUND(Q224*AJ224,0)</f>
        <v>512</v>
      </c>
      <c r="AO224" s="10"/>
    </row>
    <row r="225" spans="1:41" ht="14.1" x14ac:dyDescent="0.3">
      <c r="A225" s="7">
        <v>71</v>
      </c>
      <c r="B225" s="27">
        <v>3041</v>
      </c>
      <c r="C225" s="6" t="s">
        <v>2263</v>
      </c>
      <c r="D225" s="106"/>
      <c r="E225" s="107"/>
      <c r="F225" s="108"/>
      <c r="G225" s="39"/>
      <c r="H225" s="1"/>
      <c r="I225" s="1"/>
      <c r="J225" s="38"/>
      <c r="K225" s="39"/>
      <c r="L225" s="1"/>
      <c r="M225" s="1"/>
      <c r="N225" s="1"/>
      <c r="O225" s="1"/>
      <c r="P225" s="1"/>
      <c r="Q225" s="171"/>
      <c r="R225" s="171"/>
      <c r="S225" s="1"/>
      <c r="T225" s="38"/>
      <c r="U225" s="39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203"/>
      <c r="AH225" s="40" t="s">
        <v>1219</v>
      </c>
      <c r="AI225" s="46" t="s">
        <v>1217</v>
      </c>
      <c r="AJ225" s="128">
        <v>0.5</v>
      </c>
      <c r="AK225" s="135"/>
      <c r="AL225" s="135"/>
      <c r="AM225" s="137"/>
      <c r="AN225" s="81">
        <f>ROUND(Q224*AJ225,0)</f>
        <v>366</v>
      </c>
      <c r="AO225" s="10"/>
    </row>
    <row r="226" spans="1:41" ht="14.1" x14ac:dyDescent="0.3">
      <c r="A226" s="7">
        <v>71</v>
      </c>
      <c r="B226" s="27">
        <v>3042</v>
      </c>
      <c r="C226" s="6" t="s">
        <v>2262</v>
      </c>
      <c r="D226" s="106"/>
      <c r="E226" s="107"/>
      <c r="F226" s="108"/>
      <c r="G226" s="39"/>
      <c r="H226" s="1"/>
      <c r="I226" s="1"/>
      <c r="J226" s="38"/>
      <c r="K226" s="39"/>
      <c r="L226" s="1"/>
      <c r="M226" s="1"/>
      <c r="N226" s="1"/>
      <c r="O226" s="1"/>
      <c r="P226" s="1"/>
      <c r="Q226" s="171"/>
      <c r="R226" s="171"/>
      <c r="S226" s="1"/>
      <c r="T226" s="38"/>
      <c r="U226" s="39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71"/>
      <c r="AG226" s="40"/>
      <c r="AH226" s="41"/>
      <c r="AI226" s="44"/>
      <c r="AJ226" s="135"/>
      <c r="AK226" s="204" t="s">
        <v>1218</v>
      </c>
      <c r="AL226" s="44">
        <v>5</v>
      </c>
      <c r="AM226" s="161" t="s">
        <v>1385</v>
      </c>
      <c r="AN226" s="81">
        <f>ROUND(Q224,0)-AL226</f>
        <v>727</v>
      </c>
      <c r="AO226" s="10"/>
    </row>
    <row r="227" spans="1:41" ht="14.1" x14ac:dyDescent="0.3">
      <c r="A227" s="7">
        <v>71</v>
      </c>
      <c r="B227" s="27">
        <v>3043</v>
      </c>
      <c r="C227" s="6" t="s">
        <v>2261</v>
      </c>
      <c r="D227" s="106"/>
      <c r="E227" s="107"/>
      <c r="F227" s="108"/>
      <c r="G227" s="39"/>
      <c r="H227" s="1"/>
      <c r="I227" s="1"/>
      <c r="J227" s="38"/>
      <c r="K227" s="39"/>
      <c r="L227" s="1"/>
      <c r="M227" s="1"/>
      <c r="N227" s="1"/>
      <c r="O227" s="1"/>
      <c r="P227" s="1"/>
      <c r="Q227" s="171"/>
      <c r="R227" s="171"/>
      <c r="S227" s="1"/>
      <c r="T227" s="38"/>
      <c r="U227" s="39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71"/>
      <c r="AG227" s="202" t="s">
        <v>1387</v>
      </c>
      <c r="AH227" s="140" t="s">
        <v>1220</v>
      </c>
      <c r="AI227" s="44" t="s">
        <v>1217</v>
      </c>
      <c r="AJ227" s="135">
        <v>0.7</v>
      </c>
      <c r="AK227" s="205"/>
      <c r="AL227" s="134"/>
      <c r="AM227" s="138"/>
      <c r="AN227" s="81">
        <f>ROUND(Q224*AJ227,0)-AL226</f>
        <v>507</v>
      </c>
      <c r="AO227" s="10"/>
    </row>
    <row r="228" spans="1:41" ht="14.1" x14ac:dyDescent="0.3">
      <c r="A228" s="7">
        <v>71</v>
      </c>
      <c r="B228" s="27">
        <v>3044</v>
      </c>
      <c r="C228" s="6" t="s">
        <v>2260</v>
      </c>
      <c r="D228" s="106"/>
      <c r="E228" s="107"/>
      <c r="F228" s="108"/>
      <c r="G228" s="39"/>
      <c r="H228" s="1"/>
      <c r="I228" s="1"/>
      <c r="J228" s="38"/>
      <c r="K228" s="39"/>
      <c r="L228" s="1"/>
      <c r="M228" s="1"/>
      <c r="N228" s="1"/>
      <c r="O228" s="1"/>
      <c r="P228" s="1"/>
      <c r="Q228" s="171"/>
      <c r="R228" s="171"/>
      <c r="S228" s="1"/>
      <c r="T228" s="38"/>
      <c r="U228" s="39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71"/>
      <c r="AG228" s="203"/>
      <c r="AH228" s="40" t="s">
        <v>1219</v>
      </c>
      <c r="AI228" s="46" t="s">
        <v>1217</v>
      </c>
      <c r="AJ228" s="128">
        <v>0.5</v>
      </c>
      <c r="AK228" s="206"/>
      <c r="AL228" s="127"/>
      <c r="AM228" s="136"/>
      <c r="AN228" s="81">
        <f>ROUND(Q224*AJ228,0)-AL226</f>
        <v>361</v>
      </c>
      <c r="AO228" s="10"/>
    </row>
    <row r="229" spans="1:41" ht="14.1" x14ac:dyDescent="0.3">
      <c r="A229" s="7">
        <v>71</v>
      </c>
      <c r="B229" s="9">
        <v>1711</v>
      </c>
      <c r="C229" s="6" t="s">
        <v>2259</v>
      </c>
      <c r="D229" s="106"/>
      <c r="E229" s="107"/>
      <c r="F229" s="108"/>
      <c r="G229" s="39"/>
      <c r="H229" s="1"/>
      <c r="I229" s="1"/>
      <c r="J229" s="58"/>
      <c r="K229" s="59"/>
      <c r="L229" s="119"/>
      <c r="M229" s="119"/>
      <c r="N229" s="119"/>
      <c r="O229" s="119"/>
      <c r="P229" s="119"/>
      <c r="Q229" s="171"/>
      <c r="R229" s="171"/>
      <c r="S229" s="1"/>
      <c r="T229" s="38"/>
      <c r="U229" s="140" t="s">
        <v>1393</v>
      </c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141"/>
      <c r="AG229" s="140"/>
      <c r="AH229" s="55"/>
      <c r="AI229" s="44"/>
      <c r="AJ229" s="135"/>
      <c r="AK229" s="135"/>
      <c r="AL229" s="135"/>
      <c r="AM229" s="137"/>
      <c r="AN229" s="81">
        <f>ROUND(Q224*AD230,0)</f>
        <v>706</v>
      </c>
      <c r="AO229" s="10"/>
    </row>
    <row r="230" spans="1:41" ht="14.1" x14ac:dyDescent="0.3">
      <c r="A230" s="7">
        <v>71</v>
      </c>
      <c r="B230" s="9">
        <v>1712</v>
      </c>
      <c r="C230" s="6" t="s">
        <v>2258</v>
      </c>
      <c r="D230" s="106"/>
      <c r="E230" s="107"/>
      <c r="F230" s="108"/>
      <c r="G230" s="39"/>
      <c r="H230" s="1"/>
      <c r="I230" s="1"/>
      <c r="J230" s="58"/>
      <c r="K230" s="59"/>
      <c r="L230" s="119"/>
      <c r="M230" s="119"/>
      <c r="N230" s="119"/>
      <c r="O230" s="119"/>
      <c r="P230" s="119"/>
      <c r="Q230" s="171"/>
      <c r="R230" s="171"/>
      <c r="S230" s="1"/>
      <c r="T230" s="38"/>
      <c r="U230" s="61" t="s">
        <v>1391</v>
      </c>
      <c r="V230" s="51"/>
      <c r="W230" s="51"/>
      <c r="X230" s="51"/>
      <c r="Y230" s="51"/>
      <c r="Z230" s="51"/>
      <c r="AA230" s="51"/>
      <c r="AB230" s="51"/>
      <c r="AC230" s="122" t="s">
        <v>1217</v>
      </c>
      <c r="AD230" s="207">
        <v>0.96499999999999997</v>
      </c>
      <c r="AE230" s="207"/>
      <c r="AF230" s="71"/>
      <c r="AG230" s="202" t="s">
        <v>1387</v>
      </c>
      <c r="AH230" s="140" t="s">
        <v>1220</v>
      </c>
      <c r="AI230" s="44" t="s">
        <v>1217</v>
      </c>
      <c r="AJ230" s="135">
        <v>0.7</v>
      </c>
      <c r="AK230" s="135"/>
      <c r="AL230" s="135"/>
      <c r="AM230" s="137"/>
      <c r="AN230" s="81">
        <f>ROUND(ROUND(Q224*AD230,0)*AJ230,0)</f>
        <v>494</v>
      </c>
      <c r="AO230" s="10"/>
    </row>
    <row r="231" spans="1:41" ht="14.1" x14ac:dyDescent="0.3">
      <c r="A231" s="7">
        <v>71</v>
      </c>
      <c r="B231" s="27">
        <v>3045</v>
      </c>
      <c r="C231" s="6" t="s">
        <v>2257</v>
      </c>
      <c r="D231" s="106"/>
      <c r="E231" s="107"/>
      <c r="F231" s="108"/>
      <c r="G231" s="39"/>
      <c r="H231" s="1"/>
      <c r="I231" s="1"/>
      <c r="J231" s="38"/>
      <c r="K231" s="39"/>
      <c r="L231" s="1"/>
      <c r="M231" s="1"/>
      <c r="N231" s="1"/>
      <c r="O231" s="1"/>
      <c r="P231" s="1"/>
      <c r="Q231" s="171"/>
      <c r="R231" s="171"/>
      <c r="S231" s="1"/>
      <c r="T231" s="38"/>
      <c r="U231" s="39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71"/>
      <c r="AG231" s="203"/>
      <c r="AH231" s="40" t="s">
        <v>1219</v>
      </c>
      <c r="AI231" s="46" t="s">
        <v>1217</v>
      </c>
      <c r="AJ231" s="128">
        <v>0.5</v>
      </c>
      <c r="AK231" s="135"/>
      <c r="AL231" s="135"/>
      <c r="AM231" s="137"/>
      <c r="AN231" s="81">
        <f>ROUND(ROUND(Q224*AD230,0)*AJ231,0)</f>
        <v>353</v>
      </c>
      <c r="AO231" s="10"/>
    </row>
    <row r="232" spans="1:41" ht="14.1" x14ac:dyDescent="0.3">
      <c r="A232" s="7">
        <v>71</v>
      </c>
      <c r="B232" s="27">
        <v>3046</v>
      </c>
      <c r="C232" s="6" t="s">
        <v>2256</v>
      </c>
      <c r="D232" s="106"/>
      <c r="E232" s="107"/>
      <c r="F232" s="108"/>
      <c r="G232" s="39"/>
      <c r="H232" s="1"/>
      <c r="I232" s="1"/>
      <c r="J232" s="38"/>
      <c r="K232" s="39"/>
      <c r="L232" s="1"/>
      <c r="M232" s="1"/>
      <c r="N232" s="1"/>
      <c r="O232" s="1"/>
      <c r="P232" s="1"/>
      <c r="Q232" s="171"/>
      <c r="R232" s="171"/>
      <c r="S232" s="1"/>
      <c r="T232" s="38"/>
      <c r="U232" s="39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71"/>
      <c r="AG232" s="40"/>
      <c r="AH232" s="41"/>
      <c r="AI232" s="44"/>
      <c r="AJ232" s="135"/>
      <c r="AK232" s="204" t="s">
        <v>1218</v>
      </c>
      <c r="AL232" s="44">
        <v>5</v>
      </c>
      <c r="AM232" s="161" t="s">
        <v>1385</v>
      </c>
      <c r="AN232" s="81">
        <f>ROUND(Q224*AD230,0)-AL232</f>
        <v>701</v>
      </c>
      <c r="AO232" s="10"/>
    </row>
    <row r="233" spans="1:41" ht="14.1" x14ac:dyDescent="0.3">
      <c r="A233" s="7">
        <v>71</v>
      </c>
      <c r="B233" s="27">
        <v>3047</v>
      </c>
      <c r="C233" s="6" t="s">
        <v>2255</v>
      </c>
      <c r="D233" s="106"/>
      <c r="E233" s="107"/>
      <c r="F233" s="108"/>
      <c r="G233" s="39"/>
      <c r="H233" s="1"/>
      <c r="I233" s="1"/>
      <c r="J233" s="38"/>
      <c r="K233" s="39"/>
      <c r="L233" s="1"/>
      <c r="M233" s="1"/>
      <c r="N233" s="1"/>
      <c r="O233" s="1"/>
      <c r="P233" s="1"/>
      <c r="Q233" s="171"/>
      <c r="R233" s="171"/>
      <c r="S233" s="1"/>
      <c r="T233" s="38"/>
      <c r="U233" s="39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71"/>
      <c r="AG233" s="202" t="s">
        <v>1387</v>
      </c>
      <c r="AH233" s="140" t="s">
        <v>1220</v>
      </c>
      <c r="AI233" s="44" t="s">
        <v>1217</v>
      </c>
      <c r="AJ233" s="135">
        <v>0.7</v>
      </c>
      <c r="AK233" s="205"/>
      <c r="AL233" s="134"/>
      <c r="AM233" s="138"/>
      <c r="AN233" s="81">
        <f>ROUND(ROUND(Q224*AD230,0)*AJ233,0)-AL232</f>
        <v>489</v>
      </c>
      <c r="AO233" s="10"/>
    </row>
    <row r="234" spans="1:41" ht="14.1" x14ac:dyDescent="0.3">
      <c r="A234" s="7">
        <v>71</v>
      </c>
      <c r="B234" s="27">
        <v>3048</v>
      </c>
      <c r="C234" s="6" t="s">
        <v>2254</v>
      </c>
      <c r="D234" s="106"/>
      <c r="E234" s="107"/>
      <c r="F234" s="108"/>
      <c r="G234" s="37"/>
      <c r="H234" s="4"/>
      <c r="I234" s="4"/>
      <c r="J234" s="17"/>
      <c r="K234" s="37"/>
      <c r="L234" s="4"/>
      <c r="M234" s="4"/>
      <c r="N234" s="4"/>
      <c r="O234" s="4"/>
      <c r="P234" s="4"/>
      <c r="Q234" s="170"/>
      <c r="R234" s="170"/>
      <c r="S234" s="4"/>
      <c r="T234" s="17"/>
      <c r="U234" s="37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39"/>
      <c r="AG234" s="203"/>
      <c r="AH234" s="40" t="s">
        <v>1219</v>
      </c>
      <c r="AI234" s="46" t="s">
        <v>1217</v>
      </c>
      <c r="AJ234" s="128">
        <v>0.5</v>
      </c>
      <c r="AK234" s="206"/>
      <c r="AL234" s="127"/>
      <c r="AM234" s="136"/>
      <c r="AN234" s="90">
        <f>ROUND(ROUND(Q224*AD230,0)*AJ234,0)-AL232</f>
        <v>348</v>
      </c>
      <c r="AO234" s="10"/>
    </row>
    <row r="235" spans="1:41" ht="14.1" x14ac:dyDescent="0.3">
      <c r="A235" s="7">
        <v>71</v>
      </c>
      <c r="B235" s="9">
        <v>1721</v>
      </c>
      <c r="C235" s="6" t="s">
        <v>2253</v>
      </c>
      <c r="D235" s="106"/>
      <c r="E235" s="107"/>
      <c r="F235" s="108"/>
      <c r="G235" s="195" t="s">
        <v>1282</v>
      </c>
      <c r="H235" s="196"/>
      <c r="I235" s="196"/>
      <c r="J235" s="197"/>
      <c r="K235" s="30" t="s">
        <v>1274</v>
      </c>
      <c r="L235" s="54"/>
      <c r="M235" s="54"/>
      <c r="N235" s="54"/>
      <c r="O235" s="54"/>
      <c r="P235" s="54"/>
      <c r="Q235" s="178"/>
      <c r="R235" s="178"/>
      <c r="S235" s="30"/>
      <c r="T235" s="43"/>
      <c r="U235" s="42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64"/>
      <c r="AG235" s="172"/>
      <c r="AH235" s="45"/>
      <c r="AI235" s="54"/>
      <c r="AJ235" s="174"/>
      <c r="AK235" s="174"/>
      <c r="AL235" s="174"/>
      <c r="AM235" s="173"/>
      <c r="AN235" s="81">
        <f>ROUND(Q236,0)</f>
        <v>645</v>
      </c>
      <c r="AO235" s="10"/>
    </row>
    <row r="236" spans="1:41" ht="14.1" x14ac:dyDescent="0.3">
      <c r="A236" s="7">
        <v>71</v>
      </c>
      <c r="B236" s="9">
        <v>1722</v>
      </c>
      <c r="C236" s="6" t="s">
        <v>2252</v>
      </c>
      <c r="D236" s="106"/>
      <c r="E236" s="107"/>
      <c r="F236" s="108"/>
      <c r="G236" s="198"/>
      <c r="H236" s="199"/>
      <c r="I236" s="199"/>
      <c r="J236" s="200"/>
      <c r="K236" s="59"/>
      <c r="L236" s="119"/>
      <c r="M236" s="119"/>
      <c r="N236" s="119"/>
      <c r="O236" s="119"/>
      <c r="P236" s="119"/>
      <c r="Q236" s="201">
        <v>645</v>
      </c>
      <c r="R236" s="201"/>
      <c r="S236" s="1" t="s">
        <v>853</v>
      </c>
      <c r="T236" s="38"/>
      <c r="U236" s="39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71"/>
      <c r="AG236" s="202" t="s">
        <v>1387</v>
      </c>
      <c r="AH236" s="140" t="s">
        <v>1220</v>
      </c>
      <c r="AI236" s="44" t="s">
        <v>1217</v>
      </c>
      <c r="AJ236" s="135">
        <v>0.7</v>
      </c>
      <c r="AK236" s="135"/>
      <c r="AL236" s="135"/>
      <c r="AM236" s="137"/>
      <c r="AN236" s="81">
        <f>ROUND(Q236*AJ236,0)</f>
        <v>452</v>
      </c>
      <c r="AO236" s="10"/>
    </row>
    <row r="237" spans="1:41" ht="14.1" x14ac:dyDescent="0.3">
      <c r="A237" s="7">
        <v>71</v>
      </c>
      <c r="B237" s="27">
        <v>3051</v>
      </c>
      <c r="C237" s="6" t="s">
        <v>2251</v>
      </c>
      <c r="D237" s="106"/>
      <c r="E237" s="107"/>
      <c r="F237" s="108"/>
      <c r="G237" s="198"/>
      <c r="H237" s="199"/>
      <c r="I237" s="199"/>
      <c r="J237" s="200"/>
      <c r="K237" s="39"/>
      <c r="L237" s="1"/>
      <c r="M237" s="1"/>
      <c r="N237" s="1"/>
      <c r="O237" s="1"/>
      <c r="P237" s="1"/>
      <c r="Q237" s="171"/>
      <c r="R237" s="171"/>
      <c r="S237" s="1"/>
      <c r="T237" s="38"/>
      <c r="U237" s="39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71"/>
      <c r="AG237" s="203"/>
      <c r="AH237" s="40" t="s">
        <v>1219</v>
      </c>
      <c r="AI237" s="46" t="s">
        <v>1217</v>
      </c>
      <c r="AJ237" s="128">
        <v>0.5</v>
      </c>
      <c r="AK237" s="135"/>
      <c r="AL237" s="135"/>
      <c r="AM237" s="137"/>
      <c r="AN237" s="81">
        <f>ROUND(Q236*AJ237,0)</f>
        <v>323</v>
      </c>
      <c r="AO237" s="10"/>
    </row>
    <row r="238" spans="1:41" ht="14.1" x14ac:dyDescent="0.3">
      <c r="A238" s="7">
        <v>71</v>
      </c>
      <c r="B238" s="27">
        <v>3052</v>
      </c>
      <c r="C238" s="6" t="s">
        <v>2250</v>
      </c>
      <c r="D238" s="106"/>
      <c r="E238" s="107"/>
      <c r="F238" s="108"/>
      <c r="G238" s="198"/>
      <c r="H238" s="199"/>
      <c r="I238" s="199"/>
      <c r="J238" s="200"/>
      <c r="K238" s="39"/>
      <c r="L238" s="1"/>
      <c r="M238" s="1"/>
      <c r="N238" s="1"/>
      <c r="O238" s="1"/>
      <c r="P238" s="1"/>
      <c r="Q238" s="171"/>
      <c r="R238" s="171"/>
      <c r="S238" s="1"/>
      <c r="T238" s="38"/>
      <c r="U238" s="39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71"/>
      <c r="AG238" s="40"/>
      <c r="AH238" s="41"/>
      <c r="AI238" s="44"/>
      <c r="AJ238" s="135"/>
      <c r="AK238" s="204" t="s">
        <v>1218</v>
      </c>
      <c r="AL238" s="44">
        <v>5</v>
      </c>
      <c r="AM238" s="161" t="s">
        <v>1385</v>
      </c>
      <c r="AN238" s="81">
        <f>ROUND(Q236,0)-AL238</f>
        <v>640</v>
      </c>
      <c r="AO238" s="10"/>
    </row>
    <row r="239" spans="1:41" ht="14.1" x14ac:dyDescent="0.3">
      <c r="A239" s="7">
        <v>71</v>
      </c>
      <c r="B239" s="27">
        <v>3053</v>
      </c>
      <c r="C239" s="6" t="s">
        <v>2249</v>
      </c>
      <c r="D239" s="106"/>
      <c r="E239" s="107"/>
      <c r="F239" s="108"/>
      <c r="G239" s="198"/>
      <c r="H239" s="199"/>
      <c r="I239" s="199"/>
      <c r="J239" s="200"/>
      <c r="K239" s="39"/>
      <c r="L239" s="1"/>
      <c r="M239" s="1"/>
      <c r="N239" s="1"/>
      <c r="O239" s="1"/>
      <c r="P239" s="1"/>
      <c r="Q239" s="171"/>
      <c r="R239" s="171"/>
      <c r="S239" s="1"/>
      <c r="T239" s="38"/>
      <c r="U239" s="39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71"/>
      <c r="AG239" s="202" t="s">
        <v>1387</v>
      </c>
      <c r="AH239" s="140" t="s">
        <v>1220</v>
      </c>
      <c r="AI239" s="44" t="s">
        <v>1217</v>
      </c>
      <c r="AJ239" s="135">
        <v>0.7</v>
      </c>
      <c r="AK239" s="205"/>
      <c r="AL239" s="134"/>
      <c r="AM239" s="138"/>
      <c r="AN239" s="81">
        <f>ROUND(Q236*AJ239,0)-AL238</f>
        <v>447</v>
      </c>
      <c r="AO239" s="10"/>
    </row>
    <row r="240" spans="1:41" ht="14.1" x14ac:dyDescent="0.3">
      <c r="A240" s="7">
        <v>71</v>
      </c>
      <c r="B240" s="27">
        <v>3054</v>
      </c>
      <c r="C240" s="6" t="s">
        <v>2248</v>
      </c>
      <c r="D240" s="106"/>
      <c r="E240" s="107"/>
      <c r="F240" s="108"/>
      <c r="G240" s="198"/>
      <c r="H240" s="199"/>
      <c r="I240" s="199"/>
      <c r="J240" s="200"/>
      <c r="K240" s="39"/>
      <c r="L240" s="1"/>
      <c r="M240" s="1"/>
      <c r="N240" s="1"/>
      <c r="O240" s="1"/>
      <c r="P240" s="1"/>
      <c r="Q240" s="171"/>
      <c r="R240" s="171"/>
      <c r="S240" s="1"/>
      <c r="T240" s="38"/>
      <c r="U240" s="37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139"/>
      <c r="AG240" s="203"/>
      <c r="AH240" s="40" t="s">
        <v>1219</v>
      </c>
      <c r="AI240" s="46" t="s">
        <v>1217</v>
      </c>
      <c r="AJ240" s="128">
        <v>0.5</v>
      </c>
      <c r="AK240" s="206"/>
      <c r="AL240" s="127"/>
      <c r="AM240" s="136"/>
      <c r="AN240" s="81">
        <f>ROUND(Q236*AJ240,0)-AL238</f>
        <v>318</v>
      </c>
      <c r="AO240" s="10"/>
    </row>
    <row r="241" spans="1:41" ht="14.1" x14ac:dyDescent="0.3">
      <c r="A241" s="7">
        <v>71</v>
      </c>
      <c r="B241" s="9">
        <v>1723</v>
      </c>
      <c r="C241" s="6" t="s">
        <v>2247</v>
      </c>
      <c r="D241" s="106"/>
      <c r="E241" s="107"/>
      <c r="F241" s="108"/>
      <c r="G241" s="198"/>
      <c r="H241" s="199"/>
      <c r="I241" s="199"/>
      <c r="J241" s="200"/>
      <c r="K241" s="39"/>
      <c r="L241" s="1"/>
      <c r="M241" s="1"/>
      <c r="N241" s="1"/>
      <c r="O241" s="1"/>
      <c r="P241" s="1"/>
      <c r="Q241" s="179"/>
      <c r="R241" s="179"/>
      <c r="S241" s="119"/>
      <c r="T241" s="38"/>
      <c r="U241" s="61" t="s">
        <v>1393</v>
      </c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71"/>
      <c r="AG241" s="140"/>
      <c r="AH241" s="55"/>
      <c r="AI241" s="44"/>
      <c r="AJ241" s="135"/>
      <c r="AK241" s="135"/>
      <c r="AL241" s="135"/>
      <c r="AM241" s="137"/>
      <c r="AN241" s="81">
        <f>ROUND(Q236*AD242,0)</f>
        <v>622</v>
      </c>
      <c r="AO241" s="10"/>
    </row>
    <row r="242" spans="1:41" ht="14.1" x14ac:dyDescent="0.3">
      <c r="A242" s="7">
        <v>71</v>
      </c>
      <c r="B242" s="9">
        <v>1724</v>
      </c>
      <c r="C242" s="6" t="s">
        <v>2246</v>
      </c>
      <c r="D242" s="106"/>
      <c r="E242" s="107"/>
      <c r="F242" s="108"/>
      <c r="G242" s="39"/>
      <c r="H242" s="1"/>
      <c r="I242" s="1"/>
      <c r="J242" s="38"/>
      <c r="K242" s="59"/>
      <c r="L242" s="119"/>
      <c r="M242" s="119"/>
      <c r="N242" s="119"/>
      <c r="O242" s="119"/>
      <c r="P242" s="1"/>
      <c r="Q242" s="179"/>
      <c r="R242" s="179"/>
      <c r="S242" s="119"/>
      <c r="T242" s="38"/>
      <c r="U242" s="61" t="s">
        <v>1391</v>
      </c>
      <c r="V242" s="51"/>
      <c r="W242" s="51"/>
      <c r="X242" s="51"/>
      <c r="Y242" s="51"/>
      <c r="Z242" s="51"/>
      <c r="AA242" s="51"/>
      <c r="AB242" s="51"/>
      <c r="AC242" s="122" t="s">
        <v>1217</v>
      </c>
      <c r="AD242" s="207">
        <v>0.96499999999999997</v>
      </c>
      <c r="AE242" s="207"/>
      <c r="AF242" s="71"/>
      <c r="AG242" s="202" t="s">
        <v>1387</v>
      </c>
      <c r="AH242" s="140" t="s">
        <v>1220</v>
      </c>
      <c r="AI242" s="44" t="s">
        <v>1217</v>
      </c>
      <c r="AJ242" s="135">
        <v>0.7</v>
      </c>
      <c r="AK242" s="135"/>
      <c r="AL242" s="135"/>
      <c r="AM242" s="137"/>
      <c r="AN242" s="81">
        <f>ROUND(ROUND(Q236*AD242,0)*AJ242,0)</f>
        <v>435</v>
      </c>
      <c r="AO242" s="10"/>
    </row>
    <row r="243" spans="1:41" ht="14.1" x14ac:dyDescent="0.3">
      <c r="A243" s="7">
        <v>71</v>
      </c>
      <c r="B243" s="27">
        <v>3055</v>
      </c>
      <c r="C243" s="6" t="s">
        <v>2245</v>
      </c>
      <c r="D243" s="106"/>
      <c r="E243" s="107"/>
      <c r="F243" s="108"/>
      <c r="G243" s="39"/>
      <c r="H243" s="1"/>
      <c r="I243" s="1"/>
      <c r="J243" s="38"/>
      <c r="K243" s="39"/>
      <c r="L243" s="1"/>
      <c r="M243" s="1"/>
      <c r="N243" s="1"/>
      <c r="O243" s="1"/>
      <c r="P243" s="1"/>
      <c r="Q243" s="171"/>
      <c r="R243" s="171"/>
      <c r="S243" s="1"/>
      <c r="T243" s="38"/>
      <c r="U243" s="39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71"/>
      <c r="AG243" s="203"/>
      <c r="AH243" s="40" t="s">
        <v>1219</v>
      </c>
      <c r="AI243" s="46" t="s">
        <v>1217</v>
      </c>
      <c r="AJ243" s="128">
        <v>0.5</v>
      </c>
      <c r="AK243" s="135"/>
      <c r="AL243" s="135"/>
      <c r="AM243" s="137"/>
      <c r="AN243" s="81">
        <f>ROUND(ROUND(Q236*AD242,0)*AJ243,0)</f>
        <v>311</v>
      </c>
      <c r="AO243" s="10"/>
    </row>
    <row r="244" spans="1:41" ht="14.1" x14ac:dyDescent="0.3">
      <c r="A244" s="7">
        <v>71</v>
      </c>
      <c r="B244" s="27">
        <v>3056</v>
      </c>
      <c r="C244" s="6" t="s">
        <v>2244</v>
      </c>
      <c r="D244" s="106"/>
      <c r="E244" s="107"/>
      <c r="F244" s="108"/>
      <c r="G244" s="39"/>
      <c r="H244" s="1"/>
      <c r="I244" s="1"/>
      <c r="J244" s="38"/>
      <c r="K244" s="39"/>
      <c r="L244" s="1"/>
      <c r="M244" s="1"/>
      <c r="N244" s="1"/>
      <c r="O244" s="1"/>
      <c r="P244" s="1"/>
      <c r="Q244" s="171"/>
      <c r="R244" s="171"/>
      <c r="S244" s="1"/>
      <c r="T244" s="38"/>
      <c r="U244" s="39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71"/>
      <c r="AG244" s="40"/>
      <c r="AH244" s="41"/>
      <c r="AI244" s="44"/>
      <c r="AJ244" s="135"/>
      <c r="AK244" s="204" t="s">
        <v>1218</v>
      </c>
      <c r="AL244" s="44">
        <v>5</v>
      </c>
      <c r="AM244" s="161" t="s">
        <v>1385</v>
      </c>
      <c r="AN244" s="81">
        <f>ROUND(Q236*AD242,0)-AL244</f>
        <v>617</v>
      </c>
      <c r="AO244" s="10"/>
    </row>
    <row r="245" spans="1:41" ht="14.1" x14ac:dyDescent="0.3">
      <c r="A245" s="7">
        <v>71</v>
      </c>
      <c r="B245" s="27">
        <v>3057</v>
      </c>
      <c r="C245" s="6" t="s">
        <v>2243</v>
      </c>
      <c r="D245" s="106"/>
      <c r="E245" s="107"/>
      <c r="F245" s="108"/>
      <c r="G245" s="39"/>
      <c r="H245" s="1"/>
      <c r="I245" s="1"/>
      <c r="J245" s="38"/>
      <c r="K245" s="39"/>
      <c r="L245" s="1"/>
      <c r="M245" s="1"/>
      <c r="N245" s="1"/>
      <c r="O245" s="1"/>
      <c r="P245" s="1"/>
      <c r="Q245" s="171"/>
      <c r="R245" s="171"/>
      <c r="S245" s="1"/>
      <c r="T245" s="38"/>
      <c r="U245" s="39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71"/>
      <c r="AG245" s="202" t="s">
        <v>1387</v>
      </c>
      <c r="AH245" s="140" t="s">
        <v>1220</v>
      </c>
      <c r="AI245" s="44" t="s">
        <v>1217</v>
      </c>
      <c r="AJ245" s="135">
        <v>0.7</v>
      </c>
      <c r="AK245" s="205"/>
      <c r="AL245" s="134"/>
      <c r="AM245" s="138"/>
      <c r="AN245" s="81">
        <f>ROUND(ROUND(Q236*AD242,0)*AJ245,0)-AL244</f>
        <v>430</v>
      </c>
      <c r="AO245" s="10"/>
    </row>
    <row r="246" spans="1:41" ht="14.1" x14ac:dyDescent="0.3">
      <c r="A246" s="7">
        <v>71</v>
      </c>
      <c r="B246" s="27">
        <v>3058</v>
      </c>
      <c r="C246" s="6" t="s">
        <v>2242</v>
      </c>
      <c r="D246" s="106"/>
      <c r="E246" s="107"/>
      <c r="F246" s="108"/>
      <c r="G246" s="39"/>
      <c r="H246" s="1"/>
      <c r="I246" s="1"/>
      <c r="J246" s="38"/>
      <c r="K246" s="39"/>
      <c r="L246" s="1"/>
      <c r="M246" s="1"/>
      <c r="N246" s="1"/>
      <c r="O246" s="1"/>
      <c r="P246" s="1"/>
      <c r="Q246" s="171"/>
      <c r="R246" s="171"/>
      <c r="S246" s="1"/>
      <c r="T246" s="38"/>
      <c r="U246" s="39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71"/>
      <c r="AG246" s="203"/>
      <c r="AH246" s="40" t="s">
        <v>1219</v>
      </c>
      <c r="AI246" s="46" t="s">
        <v>1217</v>
      </c>
      <c r="AJ246" s="128">
        <v>0.5</v>
      </c>
      <c r="AK246" s="206"/>
      <c r="AL246" s="127"/>
      <c r="AM246" s="136"/>
      <c r="AN246" s="81">
        <f>ROUND(ROUND(Q236*AD242,0)*AJ246,0)-AL244</f>
        <v>306</v>
      </c>
      <c r="AO246" s="10"/>
    </row>
    <row r="247" spans="1:41" ht="14.1" x14ac:dyDescent="0.3">
      <c r="A247" s="7">
        <v>71</v>
      </c>
      <c r="B247" s="9">
        <v>1725</v>
      </c>
      <c r="C247" s="6" t="s">
        <v>2241</v>
      </c>
      <c r="D247" s="106"/>
      <c r="E247" s="107"/>
      <c r="F247" s="108"/>
      <c r="G247" s="39"/>
      <c r="H247" s="1"/>
      <c r="I247" s="1"/>
      <c r="J247" s="58"/>
      <c r="K247" s="42" t="s">
        <v>1273</v>
      </c>
      <c r="L247" s="54"/>
      <c r="M247" s="54"/>
      <c r="N247" s="54"/>
      <c r="O247" s="54"/>
      <c r="P247" s="54"/>
      <c r="Q247" s="178"/>
      <c r="R247" s="178"/>
      <c r="S247" s="30"/>
      <c r="T247" s="43"/>
      <c r="U247" s="42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64"/>
      <c r="AG247" s="172"/>
      <c r="AH247" s="45"/>
      <c r="AI247" s="54"/>
      <c r="AJ247" s="174"/>
      <c r="AK247" s="174"/>
      <c r="AL247" s="174"/>
      <c r="AM247" s="173"/>
      <c r="AN247" s="81">
        <f>ROUND(Q248,0)</f>
        <v>645</v>
      </c>
      <c r="AO247" s="10"/>
    </row>
    <row r="248" spans="1:41" ht="14.1" x14ac:dyDescent="0.3">
      <c r="A248" s="7">
        <v>71</v>
      </c>
      <c r="B248" s="9">
        <v>1726</v>
      </c>
      <c r="C248" s="6" t="s">
        <v>2240</v>
      </c>
      <c r="D248" s="106"/>
      <c r="E248" s="107"/>
      <c r="F248" s="108"/>
      <c r="G248" s="39"/>
      <c r="H248" s="1"/>
      <c r="I248" s="1"/>
      <c r="J248" s="58"/>
      <c r="K248" s="59"/>
      <c r="L248" s="119"/>
      <c r="M248" s="119"/>
      <c r="N248" s="119"/>
      <c r="O248" s="119"/>
      <c r="P248" s="119"/>
      <c r="Q248" s="201">
        <v>645</v>
      </c>
      <c r="R248" s="201"/>
      <c r="S248" s="1" t="s">
        <v>853</v>
      </c>
      <c r="T248" s="38"/>
      <c r="U248" s="39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71"/>
      <c r="AG248" s="202" t="s">
        <v>1387</v>
      </c>
      <c r="AH248" s="140" t="s">
        <v>1220</v>
      </c>
      <c r="AI248" s="44" t="s">
        <v>1217</v>
      </c>
      <c r="AJ248" s="135">
        <v>0.7</v>
      </c>
      <c r="AK248" s="135"/>
      <c r="AL248" s="135"/>
      <c r="AM248" s="137"/>
      <c r="AN248" s="81">
        <f>ROUND(Q248*AJ248,0)</f>
        <v>452</v>
      </c>
      <c r="AO248" s="10"/>
    </row>
    <row r="249" spans="1:41" ht="14.1" x14ac:dyDescent="0.3">
      <c r="A249" s="7">
        <v>71</v>
      </c>
      <c r="B249" s="27">
        <v>3061</v>
      </c>
      <c r="C249" s="6" t="s">
        <v>2239</v>
      </c>
      <c r="D249" s="106"/>
      <c r="E249" s="107"/>
      <c r="F249" s="108"/>
      <c r="G249" s="39"/>
      <c r="H249" s="1"/>
      <c r="I249" s="1"/>
      <c r="J249" s="38"/>
      <c r="K249" s="39"/>
      <c r="L249" s="1"/>
      <c r="M249" s="1"/>
      <c r="N249" s="1"/>
      <c r="O249" s="1"/>
      <c r="P249" s="1"/>
      <c r="Q249" s="171"/>
      <c r="R249" s="171"/>
      <c r="S249" s="1"/>
      <c r="T249" s="38"/>
      <c r="U249" s="39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71"/>
      <c r="AG249" s="203"/>
      <c r="AH249" s="40" t="s">
        <v>1219</v>
      </c>
      <c r="AI249" s="46" t="s">
        <v>1217</v>
      </c>
      <c r="AJ249" s="128">
        <v>0.5</v>
      </c>
      <c r="AK249" s="135"/>
      <c r="AL249" s="135"/>
      <c r="AM249" s="137"/>
      <c r="AN249" s="81">
        <f>ROUND(Q248*AJ249,0)</f>
        <v>323</v>
      </c>
      <c r="AO249" s="10"/>
    </row>
    <row r="250" spans="1:41" ht="14.1" x14ac:dyDescent="0.3">
      <c r="A250" s="7">
        <v>71</v>
      </c>
      <c r="B250" s="27">
        <v>3062</v>
      </c>
      <c r="C250" s="6" t="s">
        <v>2238</v>
      </c>
      <c r="D250" s="106"/>
      <c r="E250" s="107"/>
      <c r="F250" s="108"/>
      <c r="G250" s="39"/>
      <c r="H250" s="1"/>
      <c r="I250" s="1"/>
      <c r="J250" s="38"/>
      <c r="K250" s="39"/>
      <c r="L250" s="1"/>
      <c r="M250" s="1"/>
      <c r="N250" s="1"/>
      <c r="O250" s="1"/>
      <c r="P250" s="1"/>
      <c r="Q250" s="171"/>
      <c r="R250" s="171"/>
      <c r="S250" s="1"/>
      <c r="T250" s="38"/>
      <c r="U250" s="39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71"/>
      <c r="AG250" s="40"/>
      <c r="AH250" s="41"/>
      <c r="AI250" s="44"/>
      <c r="AJ250" s="135"/>
      <c r="AK250" s="204" t="s">
        <v>1218</v>
      </c>
      <c r="AL250" s="44">
        <v>5</v>
      </c>
      <c r="AM250" s="161" t="s">
        <v>1385</v>
      </c>
      <c r="AN250" s="81">
        <f>ROUND(Q248,0)-AL250</f>
        <v>640</v>
      </c>
      <c r="AO250" s="10"/>
    </row>
    <row r="251" spans="1:41" ht="14.1" x14ac:dyDescent="0.3">
      <c r="A251" s="7">
        <v>71</v>
      </c>
      <c r="B251" s="27">
        <v>3063</v>
      </c>
      <c r="C251" s="6" t="s">
        <v>2237</v>
      </c>
      <c r="D251" s="106"/>
      <c r="E251" s="107"/>
      <c r="F251" s="108"/>
      <c r="G251" s="39"/>
      <c r="H251" s="1"/>
      <c r="I251" s="1"/>
      <c r="J251" s="38"/>
      <c r="K251" s="39"/>
      <c r="L251" s="1"/>
      <c r="M251" s="1"/>
      <c r="N251" s="1"/>
      <c r="O251" s="1"/>
      <c r="P251" s="1"/>
      <c r="Q251" s="171"/>
      <c r="R251" s="171"/>
      <c r="S251" s="1"/>
      <c r="T251" s="38"/>
      <c r="U251" s="39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71"/>
      <c r="AG251" s="202" t="s">
        <v>1387</v>
      </c>
      <c r="AH251" s="140" t="s">
        <v>1220</v>
      </c>
      <c r="AI251" s="44" t="s">
        <v>1217</v>
      </c>
      <c r="AJ251" s="135">
        <v>0.7</v>
      </c>
      <c r="AK251" s="205"/>
      <c r="AL251" s="134"/>
      <c r="AM251" s="138"/>
      <c r="AN251" s="81">
        <f>ROUND(Q248*AJ251,0)-AL250</f>
        <v>447</v>
      </c>
      <c r="AO251" s="10"/>
    </row>
    <row r="252" spans="1:41" ht="14.1" x14ac:dyDescent="0.3">
      <c r="A252" s="7">
        <v>71</v>
      </c>
      <c r="B252" s="27">
        <v>3064</v>
      </c>
      <c r="C252" s="6" t="s">
        <v>2236</v>
      </c>
      <c r="D252" s="106"/>
      <c r="E252" s="107"/>
      <c r="F252" s="108"/>
      <c r="G252" s="39"/>
      <c r="H252" s="1"/>
      <c r="I252" s="1"/>
      <c r="J252" s="38"/>
      <c r="K252" s="39"/>
      <c r="L252" s="1"/>
      <c r="M252" s="1"/>
      <c r="N252" s="1"/>
      <c r="O252" s="1"/>
      <c r="P252" s="1"/>
      <c r="Q252" s="171"/>
      <c r="R252" s="171"/>
      <c r="S252" s="1"/>
      <c r="T252" s="38"/>
      <c r="U252" s="39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71"/>
      <c r="AG252" s="203"/>
      <c r="AH252" s="40" t="s">
        <v>1219</v>
      </c>
      <c r="AI252" s="46" t="s">
        <v>1217</v>
      </c>
      <c r="AJ252" s="128">
        <v>0.5</v>
      </c>
      <c r="AK252" s="206"/>
      <c r="AL252" s="127"/>
      <c r="AM252" s="136"/>
      <c r="AN252" s="81">
        <f>ROUND(Q248*AJ252,0)-AL250</f>
        <v>318</v>
      </c>
      <c r="AO252" s="10"/>
    </row>
    <row r="253" spans="1:41" ht="14.1" x14ac:dyDescent="0.3">
      <c r="A253" s="7">
        <v>71</v>
      </c>
      <c r="B253" s="9">
        <v>1727</v>
      </c>
      <c r="C253" s="6" t="s">
        <v>2235</v>
      </c>
      <c r="D253" s="106"/>
      <c r="E253" s="107"/>
      <c r="F253" s="108"/>
      <c r="G253" s="39"/>
      <c r="H253" s="1"/>
      <c r="I253" s="1"/>
      <c r="J253" s="58"/>
      <c r="K253" s="59"/>
      <c r="L253" s="119"/>
      <c r="M253" s="119"/>
      <c r="N253" s="119"/>
      <c r="O253" s="119"/>
      <c r="P253" s="119"/>
      <c r="Q253" s="171"/>
      <c r="R253" s="171"/>
      <c r="S253" s="1"/>
      <c r="T253" s="38"/>
      <c r="U253" s="140" t="s">
        <v>1393</v>
      </c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141"/>
      <c r="AG253" s="140"/>
      <c r="AH253" s="55"/>
      <c r="AI253" s="44"/>
      <c r="AJ253" s="135"/>
      <c r="AK253" s="135"/>
      <c r="AL253" s="135"/>
      <c r="AM253" s="137"/>
      <c r="AN253" s="81">
        <f>ROUND(Q248*AD254,0)</f>
        <v>622</v>
      </c>
      <c r="AO253" s="10"/>
    </row>
    <row r="254" spans="1:41" ht="14.1" x14ac:dyDescent="0.3">
      <c r="A254" s="7">
        <v>71</v>
      </c>
      <c r="B254" s="9">
        <v>1728</v>
      </c>
      <c r="C254" s="6" t="s">
        <v>2234</v>
      </c>
      <c r="D254" s="106"/>
      <c r="E254" s="107"/>
      <c r="F254" s="108"/>
      <c r="G254" s="39"/>
      <c r="H254" s="1"/>
      <c r="I254" s="1"/>
      <c r="J254" s="58"/>
      <c r="K254" s="59"/>
      <c r="L254" s="119"/>
      <c r="M254" s="119"/>
      <c r="N254" s="119"/>
      <c r="O254" s="119"/>
      <c r="P254" s="119"/>
      <c r="Q254" s="171"/>
      <c r="R254" s="171"/>
      <c r="S254" s="1"/>
      <c r="T254" s="38"/>
      <c r="U254" s="61" t="s">
        <v>1391</v>
      </c>
      <c r="V254" s="51"/>
      <c r="W254" s="51"/>
      <c r="X254" s="51"/>
      <c r="Y254" s="51"/>
      <c r="Z254" s="51"/>
      <c r="AA254" s="51"/>
      <c r="AB254" s="51"/>
      <c r="AC254" s="122" t="s">
        <v>1217</v>
      </c>
      <c r="AD254" s="207">
        <v>0.96499999999999997</v>
      </c>
      <c r="AE254" s="207"/>
      <c r="AF254" s="71"/>
      <c r="AG254" s="202" t="s">
        <v>1387</v>
      </c>
      <c r="AH254" s="140" t="s">
        <v>1220</v>
      </c>
      <c r="AI254" s="44" t="s">
        <v>1217</v>
      </c>
      <c r="AJ254" s="135">
        <v>0.7</v>
      </c>
      <c r="AK254" s="135"/>
      <c r="AL254" s="135"/>
      <c r="AM254" s="137"/>
      <c r="AN254" s="81">
        <f>ROUND(ROUND(Q248*AD254,0)*AJ254,0)</f>
        <v>435</v>
      </c>
      <c r="AO254" s="10"/>
    </row>
    <row r="255" spans="1:41" ht="14.1" x14ac:dyDescent="0.3">
      <c r="A255" s="7">
        <v>71</v>
      </c>
      <c r="B255" s="27">
        <v>3065</v>
      </c>
      <c r="C255" s="6" t="s">
        <v>2233</v>
      </c>
      <c r="D255" s="106"/>
      <c r="E255" s="107"/>
      <c r="F255" s="108"/>
      <c r="G255" s="39"/>
      <c r="H255" s="1"/>
      <c r="I255" s="1"/>
      <c r="J255" s="38"/>
      <c r="K255" s="39"/>
      <c r="L255" s="1"/>
      <c r="M255" s="1"/>
      <c r="N255" s="1"/>
      <c r="O255" s="1"/>
      <c r="P255" s="1"/>
      <c r="Q255" s="171"/>
      <c r="R255" s="171"/>
      <c r="S255" s="1"/>
      <c r="T255" s="38"/>
      <c r="U255" s="39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71"/>
      <c r="AG255" s="203"/>
      <c r="AH255" s="40" t="s">
        <v>1219</v>
      </c>
      <c r="AI255" s="46" t="s">
        <v>1217</v>
      </c>
      <c r="AJ255" s="128">
        <v>0.5</v>
      </c>
      <c r="AK255" s="135"/>
      <c r="AL255" s="135"/>
      <c r="AM255" s="137"/>
      <c r="AN255" s="81">
        <f>ROUND(ROUND(Q248*AD254,0)*AJ255,0)</f>
        <v>311</v>
      </c>
      <c r="AO255" s="10"/>
    </row>
    <row r="256" spans="1:41" ht="14.1" x14ac:dyDescent="0.3">
      <c r="A256" s="7">
        <v>71</v>
      </c>
      <c r="B256" s="27">
        <v>3066</v>
      </c>
      <c r="C256" s="6" t="s">
        <v>2232</v>
      </c>
      <c r="D256" s="106"/>
      <c r="E256" s="107"/>
      <c r="F256" s="108"/>
      <c r="G256" s="39"/>
      <c r="H256" s="1"/>
      <c r="I256" s="1"/>
      <c r="J256" s="38"/>
      <c r="K256" s="39"/>
      <c r="L256" s="1"/>
      <c r="M256" s="1"/>
      <c r="N256" s="1"/>
      <c r="O256" s="1"/>
      <c r="P256" s="1"/>
      <c r="Q256" s="171"/>
      <c r="R256" s="171"/>
      <c r="S256" s="1"/>
      <c r="T256" s="38"/>
      <c r="U256" s="39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71"/>
      <c r="AG256" s="40"/>
      <c r="AH256" s="41"/>
      <c r="AI256" s="44"/>
      <c r="AJ256" s="135"/>
      <c r="AK256" s="204" t="s">
        <v>1218</v>
      </c>
      <c r="AL256" s="44">
        <v>5</v>
      </c>
      <c r="AM256" s="161" t="s">
        <v>1385</v>
      </c>
      <c r="AN256" s="81">
        <f>ROUND(Q248*AD254,0)-AL256</f>
        <v>617</v>
      </c>
      <c r="AO256" s="10"/>
    </row>
    <row r="257" spans="1:41" ht="14.1" x14ac:dyDescent="0.3">
      <c r="A257" s="7">
        <v>71</v>
      </c>
      <c r="B257" s="27">
        <v>3067</v>
      </c>
      <c r="C257" s="6" t="s">
        <v>2231</v>
      </c>
      <c r="D257" s="106"/>
      <c r="E257" s="107"/>
      <c r="F257" s="108"/>
      <c r="G257" s="39"/>
      <c r="H257" s="1"/>
      <c r="I257" s="1"/>
      <c r="J257" s="38"/>
      <c r="K257" s="39"/>
      <c r="L257" s="1"/>
      <c r="M257" s="1"/>
      <c r="N257" s="1"/>
      <c r="O257" s="1"/>
      <c r="P257" s="1"/>
      <c r="Q257" s="171"/>
      <c r="R257" s="171"/>
      <c r="S257" s="1"/>
      <c r="T257" s="38"/>
      <c r="U257" s="39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71"/>
      <c r="AG257" s="202" t="s">
        <v>1387</v>
      </c>
      <c r="AH257" s="140" t="s">
        <v>1220</v>
      </c>
      <c r="AI257" s="44" t="s">
        <v>1217</v>
      </c>
      <c r="AJ257" s="135">
        <v>0.7</v>
      </c>
      <c r="AK257" s="205"/>
      <c r="AL257" s="134"/>
      <c r="AM257" s="138"/>
      <c r="AN257" s="81">
        <f>ROUND(ROUND(Q248*AD254,0)*AJ257,0)-AL256</f>
        <v>430</v>
      </c>
      <c r="AO257" s="10"/>
    </row>
    <row r="258" spans="1:41" ht="14.1" x14ac:dyDescent="0.3">
      <c r="A258" s="7">
        <v>71</v>
      </c>
      <c r="B258" s="27">
        <v>3068</v>
      </c>
      <c r="C258" s="6" t="s">
        <v>2230</v>
      </c>
      <c r="D258" s="106"/>
      <c r="E258" s="107"/>
      <c r="F258" s="108"/>
      <c r="G258" s="37"/>
      <c r="H258" s="4"/>
      <c r="I258" s="4"/>
      <c r="J258" s="17"/>
      <c r="K258" s="37"/>
      <c r="L258" s="4"/>
      <c r="M258" s="4"/>
      <c r="N258" s="4"/>
      <c r="O258" s="4"/>
      <c r="P258" s="4"/>
      <c r="Q258" s="170"/>
      <c r="R258" s="170"/>
      <c r="S258" s="4"/>
      <c r="T258" s="17"/>
      <c r="U258" s="37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139"/>
      <c r="AG258" s="203"/>
      <c r="AH258" s="40" t="s">
        <v>1219</v>
      </c>
      <c r="AI258" s="46" t="s">
        <v>1217</v>
      </c>
      <c r="AJ258" s="128">
        <v>0.5</v>
      </c>
      <c r="AK258" s="206"/>
      <c r="AL258" s="127"/>
      <c r="AM258" s="136"/>
      <c r="AN258" s="81">
        <f>ROUND(ROUND(Q248*AD254,0)*AJ258,0)-AL256</f>
        <v>306</v>
      </c>
      <c r="AO258" s="10"/>
    </row>
    <row r="259" spans="1:41" ht="14.1" x14ac:dyDescent="0.3">
      <c r="A259" s="7">
        <v>71</v>
      </c>
      <c r="B259" s="9">
        <v>1731</v>
      </c>
      <c r="C259" s="6" t="s">
        <v>2229</v>
      </c>
      <c r="D259" s="106"/>
      <c r="E259" s="107"/>
      <c r="F259" s="108"/>
      <c r="G259" s="195" t="s">
        <v>1281</v>
      </c>
      <c r="H259" s="196"/>
      <c r="I259" s="196"/>
      <c r="J259" s="197"/>
      <c r="K259" s="30" t="s">
        <v>1274</v>
      </c>
      <c r="L259" s="54"/>
      <c r="M259" s="54"/>
      <c r="N259" s="54"/>
      <c r="O259" s="54"/>
      <c r="P259" s="54"/>
      <c r="Q259" s="178"/>
      <c r="R259" s="178"/>
      <c r="S259" s="30"/>
      <c r="T259" s="43"/>
      <c r="U259" s="42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64"/>
      <c r="AG259" s="172"/>
      <c r="AH259" s="45"/>
      <c r="AI259" s="54"/>
      <c r="AJ259" s="174"/>
      <c r="AK259" s="174"/>
      <c r="AL259" s="174"/>
      <c r="AM259" s="173"/>
      <c r="AN259" s="81">
        <f>ROUND(Q260,0)</f>
        <v>600</v>
      </c>
      <c r="AO259" s="10"/>
    </row>
    <row r="260" spans="1:41" ht="14.1" x14ac:dyDescent="0.3">
      <c r="A260" s="7">
        <v>71</v>
      </c>
      <c r="B260" s="9">
        <v>1732</v>
      </c>
      <c r="C260" s="6" t="s">
        <v>2228</v>
      </c>
      <c r="D260" s="106"/>
      <c r="E260" s="107"/>
      <c r="F260" s="108"/>
      <c r="G260" s="198"/>
      <c r="H260" s="199"/>
      <c r="I260" s="199"/>
      <c r="J260" s="200"/>
      <c r="K260" s="59"/>
      <c r="L260" s="119"/>
      <c r="M260" s="119"/>
      <c r="N260" s="119"/>
      <c r="O260" s="119"/>
      <c r="P260" s="119"/>
      <c r="Q260" s="201">
        <v>600</v>
      </c>
      <c r="R260" s="201"/>
      <c r="S260" s="1" t="s">
        <v>853</v>
      </c>
      <c r="T260" s="38"/>
      <c r="U260" s="39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71"/>
      <c r="AG260" s="202" t="s">
        <v>1387</v>
      </c>
      <c r="AH260" s="140" t="s">
        <v>1220</v>
      </c>
      <c r="AI260" s="44" t="s">
        <v>1217</v>
      </c>
      <c r="AJ260" s="135">
        <v>0.7</v>
      </c>
      <c r="AK260" s="135"/>
      <c r="AL260" s="135"/>
      <c r="AM260" s="137"/>
      <c r="AN260" s="81">
        <f>ROUND(Q260*AJ260,0)</f>
        <v>420</v>
      </c>
      <c r="AO260" s="10"/>
    </row>
    <row r="261" spans="1:41" ht="14.1" x14ac:dyDescent="0.3">
      <c r="A261" s="7">
        <v>71</v>
      </c>
      <c r="B261" s="27">
        <v>3071</v>
      </c>
      <c r="C261" s="6" t="s">
        <v>2227</v>
      </c>
      <c r="D261" s="106"/>
      <c r="E261" s="107"/>
      <c r="F261" s="108"/>
      <c r="G261" s="198"/>
      <c r="H261" s="199"/>
      <c r="I261" s="199"/>
      <c r="J261" s="200"/>
      <c r="K261" s="39"/>
      <c r="L261" s="1"/>
      <c r="M261" s="1"/>
      <c r="N261" s="1"/>
      <c r="O261" s="1"/>
      <c r="P261" s="1"/>
      <c r="Q261" s="171"/>
      <c r="R261" s="171"/>
      <c r="S261" s="1"/>
      <c r="T261" s="38"/>
      <c r="U261" s="39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71"/>
      <c r="AG261" s="203"/>
      <c r="AH261" s="40" t="s">
        <v>1219</v>
      </c>
      <c r="AI261" s="46" t="s">
        <v>1217</v>
      </c>
      <c r="AJ261" s="128">
        <v>0.5</v>
      </c>
      <c r="AK261" s="135"/>
      <c r="AL261" s="135"/>
      <c r="AM261" s="137"/>
      <c r="AN261" s="81">
        <f>ROUND(Q260*AJ261,0)</f>
        <v>300</v>
      </c>
      <c r="AO261" s="10"/>
    </row>
    <row r="262" spans="1:41" ht="14.1" x14ac:dyDescent="0.3">
      <c r="A262" s="7">
        <v>71</v>
      </c>
      <c r="B262" s="27">
        <v>3072</v>
      </c>
      <c r="C262" s="6" t="s">
        <v>2226</v>
      </c>
      <c r="D262" s="106"/>
      <c r="E262" s="107"/>
      <c r="F262" s="108"/>
      <c r="G262" s="198"/>
      <c r="H262" s="199"/>
      <c r="I262" s="199"/>
      <c r="J262" s="200"/>
      <c r="K262" s="39"/>
      <c r="L262" s="1"/>
      <c r="M262" s="1"/>
      <c r="N262" s="1"/>
      <c r="O262" s="1"/>
      <c r="P262" s="1"/>
      <c r="Q262" s="171"/>
      <c r="R262" s="171"/>
      <c r="S262" s="1"/>
      <c r="T262" s="38"/>
      <c r="U262" s="39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71"/>
      <c r="AG262" s="40"/>
      <c r="AH262" s="41"/>
      <c r="AI262" s="44"/>
      <c r="AJ262" s="135"/>
      <c r="AK262" s="204" t="s">
        <v>1218</v>
      </c>
      <c r="AL262" s="44">
        <v>5</v>
      </c>
      <c r="AM262" s="161" t="s">
        <v>1385</v>
      </c>
      <c r="AN262" s="81">
        <f>ROUND(Q260,0)-AL262</f>
        <v>595</v>
      </c>
      <c r="AO262" s="10"/>
    </row>
    <row r="263" spans="1:41" ht="14.1" x14ac:dyDescent="0.3">
      <c r="A263" s="7">
        <v>71</v>
      </c>
      <c r="B263" s="27">
        <v>3073</v>
      </c>
      <c r="C263" s="6" t="s">
        <v>2225</v>
      </c>
      <c r="D263" s="106"/>
      <c r="E263" s="107"/>
      <c r="F263" s="108"/>
      <c r="G263" s="198"/>
      <c r="H263" s="199"/>
      <c r="I263" s="199"/>
      <c r="J263" s="200"/>
      <c r="K263" s="39"/>
      <c r="L263" s="1"/>
      <c r="M263" s="1"/>
      <c r="N263" s="1"/>
      <c r="O263" s="1"/>
      <c r="P263" s="1"/>
      <c r="Q263" s="171"/>
      <c r="R263" s="171"/>
      <c r="S263" s="1"/>
      <c r="T263" s="38"/>
      <c r="U263" s="39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71"/>
      <c r="AG263" s="202" t="s">
        <v>1387</v>
      </c>
      <c r="AH263" s="140" t="s">
        <v>1220</v>
      </c>
      <c r="AI263" s="44" t="s">
        <v>1217</v>
      </c>
      <c r="AJ263" s="135">
        <v>0.7</v>
      </c>
      <c r="AK263" s="205"/>
      <c r="AL263" s="134"/>
      <c r="AM263" s="138"/>
      <c r="AN263" s="81">
        <f>ROUND(Q260*AJ263,0)-AL262</f>
        <v>415</v>
      </c>
      <c r="AO263" s="10"/>
    </row>
    <row r="264" spans="1:41" ht="14.1" x14ac:dyDescent="0.3">
      <c r="A264" s="7">
        <v>71</v>
      </c>
      <c r="B264" s="27">
        <v>3074</v>
      </c>
      <c r="C264" s="6" t="s">
        <v>2224</v>
      </c>
      <c r="D264" s="106"/>
      <c r="E264" s="107"/>
      <c r="F264" s="108"/>
      <c r="G264" s="198"/>
      <c r="H264" s="199"/>
      <c r="I264" s="199"/>
      <c r="J264" s="200"/>
      <c r="K264" s="39"/>
      <c r="L264" s="1"/>
      <c r="M264" s="1"/>
      <c r="N264" s="1"/>
      <c r="O264" s="1"/>
      <c r="P264" s="1"/>
      <c r="Q264" s="171"/>
      <c r="R264" s="171"/>
      <c r="S264" s="1"/>
      <c r="T264" s="38"/>
      <c r="U264" s="37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139"/>
      <c r="AG264" s="203"/>
      <c r="AH264" s="40" t="s">
        <v>1219</v>
      </c>
      <c r="AI264" s="46" t="s">
        <v>1217</v>
      </c>
      <c r="AJ264" s="128">
        <v>0.5</v>
      </c>
      <c r="AK264" s="206"/>
      <c r="AL264" s="127"/>
      <c r="AM264" s="136"/>
      <c r="AN264" s="81">
        <f>ROUND(Q260*AJ264,0)-AL262</f>
        <v>295</v>
      </c>
      <c r="AO264" s="10"/>
    </row>
    <row r="265" spans="1:41" ht="14.1" x14ac:dyDescent="0.3">
      <c r="A265" s="7">
        <v>71</v>
      </c>
      <c r="B265" s="9">
        <v>1733</v>
      </c>
      <c r="C265" s="6" t="s">
        <v>2223</v>
      </c>
      <c r="D265" s="106"/>
      <c r="E265" s="107"/>
      <c r="F265" s="108"/>
      <c r="G265" s="198"/>
      <c r="H265" s="199"/>
      <c r="I265" s="199"/>
      <c r="J265" s="200"/>
      <c r="K265" s="39"/>
      <c r="L265" s="1"/>
      <c r="M265" s="1"/>
      <c r="N265" s="1"/>
      <c r="O265" s="1"/>
      <c r="P265" s="1"/>
      <c r="Q265" s="179"/>
      <c r="R265" s="179"/>
      <c r="S265" s="119"/>
      <c r="T265" s="38"/>
      <c r="U265" s="61" t="s">
        <v>1393</v>
      </c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71"/>
      <c r="AG265" s="140"/>
      <c r="AH265" s="55"/>
      <c r="AI265" s="44"/>
      <c r="AJ265" s="135"/>
      <c r="AK265" s="135"/>
      <c r="AL265" s="135"/>
      <c r="AM265" s="137"/>
      <c r="AN265" s="81">
        <f>ROUND(Q260*AD266,0)</f>
        <v>579</v>
      </c>
      <c r="AO265" s="10"/>
    </row>
    <row r="266" spans="1:41" ht="14.1" x14ac:dyDescent="0.3">
      <c r="A266" s="7">
        <v>71</v>
      </c>
      <c r="B266" s="9">
        <v>1734</v>
      </c>
      <c r="C266" s="6" t="s">
        <v>2222</v>
      </c>
      <c r="D266" s="106"/>
      <c r="E266" s="107"/>
      <c r="F266" s="108"/>
      <c r="G266" s="39"/>
      <c r="H266" s="1"/>
      <c r="I266" s="1"/>
      <c r="J266" s="38"/>
      <c r="K266" s="59"/>
      <c r="L266" s="119"/>
      <c r="M266" s="119"/>
      <c r="N266" s="119"/>
      <c r="O266" s="119"/>
      <c r="P266" s="1"/>
      <c r="Q266" s="179"/>
      <c r="R266" s="179"/>
      <c r="S266" s="119"/>
      <c r="T266" s="38"/>
      <c r="U266" s="61" t="s">
        <v>1391</v>
      </c>
      <c r="V266" s="51"/>
      <c r="W266" s="51"/>
      <c r="X266" s="51"/>
      <c r="Y266" s="51"/>
      <c r="Z266" s="51"/>
      <c r="AA266" s="51"/>
      <c r="AB266" s="51"/>
      <c r="AC266" s="122" t="s">
        <v>1217</v>
      </c>
      <c r="AD266" s="207">
        <v>0.96499999999999997</v>
      </c>
      <c r="AE266" s="207"/>
      <c r="AF266" s="71"/>
      <c r="AG266" s="202" t="s">
        <v>1387</v>
      </c>
      <c r="AH266" s="140" t="s">
        <v>1220</v>
      </c>
      <c r="AI266" s="44" t="s">
        <v>1217</v>
      </c>
      <c r="AJ266" s="135">
        <v>0.7</v>
      </c>
      <c r="AK266" s="135"/>
      <c r="AL266" s="135"/>
      <c r="AM266" s="137"/>
      <c r="AN266" s="81">
        <f>ROUND(ROUND(Q260*AD266,0)*AJ266,0)</f>
        <v>405</v>
      </c>
      <c r="AO266" s="10"/>
    </row>
    <row r="267" spans="1:41" ht="14.1" x14ac:dyDescent="0.3">
      <c r="A267" s="7">
        <v>71</v>
      </c>
      <c r="B267" s="27">
        <v>3075</v>
      </c>
      <c r="C267" s="6" t="s">
        <v>2221</v>
      </c>
      <c r="D267" s="106"/>
      <c r="E267" s="107"/>
      <c r="F267" s="108"/>
      <c r="G267" s="39"/>
      <c r="H267" s="1"/>
      <c r="I267" s="1"/>
      <c r="J267" s="38"/>
      <c r="K267" s="39"/>
      <c r="L267" s="1"/>
      <c r="M267" s="1"/>
      <c r="N267" s="1"/>
      <c r="O267" s="1"/>
      <c r="P267" s="1"/>
      <c r="Q267" s="171"/>
      <c r="R267" s="171"/>
      <c r="S267" s="1"/>
      <c r="T267" s="38"/>
      <c r="U267" s="39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71"/>
      <c r="AG267" s="203"/>
      <c r="AH267" s="40" t="s">
        <v>1219</v>
      </c>
      <c r="AI267" s="46" t="s">
        <v>1217</v>
      </c>
      <c r="AJ267" s="128">
        <v>0.5</v>
      </c>
      <c r="AK267" s="135"/>
      <c r="AL267" s="135"/>
      <c r="AM267" s="137"/>
      <c r="AN267" s="81">
        <f>ROUND(ROUND(Q260*AD266,0)*AJ267,0)</f>
        <v>290</v>
      </c>
      <c r="AO267" s="10"/>
    </row>
    <row r="268" spans="1:41" ht="14.1" x14ac:dyDescent="0.3">
      <c r="A268" s="7">
        <v>71</v>
      </c>
      <c r="B268" s="27">
        <v>3076</v>
      </c>
      <c r="C268" s="6" t="s">
        <v>2220</v>
      </c>
      <c r="D268" s="106"/>
      <c r="E268" s="107"/>
      <c r="F268" s="108"/>
      <c r="G268" s="39"/>
      <c r="H268" s="1"/>
      <c r="I268" s="1"/>
      <c r="J268" s="38"/>
      <c r="K268" s="39"/>
      <c r="L268" s="1"/>
      <c r="M268" s="1"/>
      <c r="N268" s="1"/>
      <c r="O268" s="1"/>
      <c r="P268" s="1"/>
      <c r="Q268" s="171"/>
      <c r="R268" s="171"/>
      <c r="S268" s="1"/>
      <c r="T268" s="38"/>
      <c r="U268" s="39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71"/>
      <c r="AG268" s="40"/>
      <c r="AH268" s="41"/>
      <c r="AI268" s="44"/>
      <c r="AJ268" s="135"/>
      <c r="AK268" s="204" t="s">
        <v>1218</v>
      </c>
      <c r="AL268" s="44">
        <v>5</v>
      </c>
      <c r="AM268" s="161" t="s">
        <v>1385</v>
      </c>
      <c r="AN268" s="81">
        <f>ROUND(Q260*AD266,0)-AL268</f>
        <v>574</v>
      </c>
      <c r="AO268" s="10"/>
    </row>
    <row r="269" spans="1:41" ht="14.1" x14ac:dyDescent="0.3">
      <c r="A269" s="7">
        <v>71</v>
      </c>
      <c r="B269" s="27">
        <v>3077</v>
      </c>
      <c r="C269" s="6" t="s">
        <v>2219</v>
      </c>
      <c r="D269" s="106"/>
      <c r="E269" s="107"/>
      <c r="F269" s="108"/>
      <c r="G269" s="39"/>
      <c r="H269" s="1"/>
      <c r="I269" s="1"/>
      <c r="J269" s="38"/>
      <c r="K269" s="39"/>
      <c r="L269" s="1"/>
      <c r="M269" s="1"/>
      <c r="N269" s="1"/>
      <c r="O269" s="1"/>
      <c r="P269" s="1"/>
      <c r="Q269" s="171"/>
      <c r="R269" s="171"/>
      <c r="S269" s="1"/>
      <c r="T269" s="38"/>
      <c r="U269" s="39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71"/>
      <c r="AG269" s="202" t="s">
        <v>1387</v>
      </c>
      <c r="AH269" s="140" t="s">
        <v>1220</v>
      </c>
      <c r="AI269" s="44" t="s">
        <v>1217</v>
      </c>
      <c r="AJ269" s="135">
        <v>0.7</v>
      </c>
      <c r="AK269" s="205"/>
      <c r="AL269" s="134"/>
      <c r="AM269" s="138"/>
      <c r="AN269" s="81">
        <f>ROUND(ROUND(Q260*AD266,0)*AJ269,0)-AL268</f>
        <v>400</v>
      </c>
      <c r="AO269" s="10"/>
    </row>
    <row r="270" spans="1:41" ht="14.1" x14ac:dyDescent="0.3">
      <c r="A270" s="7">
        <v>71</v>
      </c>
      <c r="B270" s="27">
        <v>3078</v>
      </c>
      <c r="C270" s="6" t="s">
        <v>2218</v>
      </c>
      <c r="D270" s="106"/>
      <c r="E270" s="107"/>
      <c r="F270" s="108"/>
      <c r="G270" s="39"/>
      <c r="H270" s="1"/>
      <c r="I270" s="1"/>
      <c r="J270" s="38"/>
      <c r="K270" s="39"/>
      <c r="L270" s="1"/>
      <c r="M270" s="1"/>
      <c r="N270" s="1"/>
      <c r="O270" s="1"/>
      <c r="P270" s="1"/>
      <c r="Q270" s="171"/>
      <c r="R270" s="171"/>
      <c r="S270" s="1"/>
      <c r="T270" s="38"/>
      <c r="U270" s="39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71"/>
      <c r="AG270" s="203"/>
      <c r="AH270" s="40" t="s">
        <v>1219</v>
      </c>
      <c r="AI270" s="46" t="s">
        <v>1217</v>
      </c>
      <c r="AJ270" s="128">
        <v>0.5</v>
      </c>
      <c r="AK270" s="206"/>
      <c r="AL270" s="127"/>
      <c r="AM270" s="136"/>
      <c r="AN270" s="81">
        <f>ROUND(ROUND(Q260*AD266,0)*AJ270,0)-AL268</f>
        <v>285</v>
      </c>
      <c r="AO270" s="10"/>
    </row>
    <row r="271" spans="1:41" ht="14.1" x14ac:dyDescent="0.3">
      <c r="A271" s="7">
        <v>71</v>
      </c>
      <c r="B271" s="9">
        <v>1735</v>
      </c>
      <c r="C271" s="6" t="s">
        <v>2217</v>
      </c>
      <c r="D271" s="106"/>
      <c r="E271" s="107"/>
      <c r="F271" s="108"/>
      <c r="G271" s="39"/>
      <c r="H271" s="1"/>
      <c r="I271" s="1"/>
      <c r="J271" s="58"/>
      <c r="K271" s="42" t="s">
        <v>1273</v>
      </c>
      <c r="L271" s="54"/>
      <c r="M271" s="54"/>
      <c r="N271" s="54"/>
      <c r="O271" s="54"/>
      <c r="P271" s="54"/>
      <c r="Q271" s="178"/>
      <c r="R271" s="178"/>
      <c r="S271" s="30"/>
      <c r="T271" s="43"/>
      <c r="U271" s="42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64"/>
      <c r="AG271" s="172"/>
      <c r="AH271" s="45"/>
      <c r="AI271" s="54"/>
      <c r="AJ271" s="174"/>
      <c r="AK271" s="174"/>
      <c r="AL271" s="174"/>
      <c r="AM271" s="173"/>
      <c r="AN271" s="81">
        <f>ROUND(Q272,0)</f>
        <v>600</v>
      </c>
      <c r="AO271" s="10"/>
    </row>
    <row r="272" spans="1:41" ht="14.1" x14ac:dyDescent="0.3">
      <c r="A272" s="7">
        <v>71</v>
      </c>
      <c r="B272" s="9">
        <v>1736</v>
      </c>
      <c r="C272" s="6" t="s">
        <v>2216</v>
      </c>
      <c r="D272" s="106"/>
      <c r="E272" s="107"/>
      <c r="F272" s="108"/>
      <c r="G272" s="39"/>
      <c r="H272" s="1"/>
      <c r="I272" s="1"/>
      <c r="J272" s="58"/>
      <c r="K272" s="59"/>
      <c r="L272" s="119"/>
      <c r="M272" s="119"/>
      <c r="N272" s="119"/>
      <c r="O272" s="119"/>
      <c r="P272" s="119"/>
      <c r="Q272" s="201">
        <v>600</v>
      </c>
      <c r="R272" s="201"/>
      <c r="S272" s="1" t="s">
        <v>853</v>
      </c>
      <c r="T272" s="38"/>
      <c r="U272" s="39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71"/>
      <c r="AG272" s="202" t="s">
        <v>1387</v>
      </c>
      <c r="AH272" s="140" t="s">
        <v>1220</v>
      </c>
      <c r="AI272" s="44" t="s">
        <v>1217</v>
      </c>
      <c r="AJ272" s="135">
        <v>0.7</v>
      </c>
      <c r="AK272" s="135"/>
      <c r="AL272" s="135"/>
      <c r="AM272" s="137"/>
      <c r="AN272" s="81">
        <f>ROUND(Q272*AJ272,0)</f>
        <v>420</v>
      </c>
      <c r="AO272" s="10"/>
    </row>
    <row r="273" spans="1:41" ht="14.1" x14ac:dyDescent="0.3">
      <c r="A273" s="7">
        <v>71</v>
      </c>
      <c r="B273" s="27">
        <v>3081</v>
      </c>
      <c r="C273" s="6" t="s">
        <v>2215</v>
      </c>
      <c r="D273" s="106"/>
      <c r="E273" s="107"/>
      <c r="F273" s="108"/>
      <c r="G273" s="39"/>
      <c r="H273" s="1"/>
      <c r="I273" s="1"/>
      <c r="J273" s="38"/>
      <c r="K273" s="39"/>
      <c r="L273" s="1"/>
      <c r="M273" s="1"/>
      <c r="N273" s="1"/>
      <c r="O273" s="1"/>
      <c r="P273" s="1"/>
      <c r="Q273" s="171"/>
      <c r="R273" s="171"/>
      <c r="S273" s="1"/>
      <c r="T273" s="38"/>
      <c r="U273" s="39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71"/>
      <c r="AG273" s="203"/>
      <c r="AH273" s="40" t="s">
        <v>1219</v>
      </c>
      <c r="AI273" s="46" t="s">
        <v>1217</v>
      </c>
      <c r="AJ273" s="128">
        <v>0.5</v>
      </c>
      <c r="AK273" s="135"/>
      <c r="AL273" s="135"/>
      <c r="AM273" s="137"/>
      <c r="AN273" s="81">
        <f>ROUND(Q272*AJ273,0)</f>
        <v>300</v>
      </c>
      <c r="AO273" s="10"/>
    </row>
    <row r="274" spans="1:41" ht="14.1" x14ac:dyDescent="0.3">
      <c r="A274" s="7">
        <v>71</v>
      </c>
      <c r="B274" s="27">
        <v>3082</v>
      </c>
      <c r="C274" s="6" t="s">
        <v>2214</v>
      </c>
      <c r="D274" s="106"/>
      <c r="E274" s="107"/>
      <c r="F274" s="108"/>
      <c r="G274" s="39"/>
      <c r="H274" s="1"/>
      <c r="I274" s="1"/>
      <c r="J274" s="38"/>
      <c r="K274" s="39"/>
      <c r="L274" s="1"/>
      <c r="M274" s="1"/>
      <c r="N274" s="1"/>
      <c r="O274" s="1"/>
      <c r="P274" s="1"/>
      <c r="Q274" s="171"/>
      <c r="R274" s="171"/>
      <c r="S274" s="1"/>
      <c r="T274" s="38"/>
      <c r="U274" s="39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71"/>
      <c r="AG274" s="40"/>
      <c r="AH274" s="41"/>
      <c r="AI274" s="44"/>
      <c r="AJ274" s="135"/>
      <c r="AK274" s="204" t="s">
        <v>1218</v>
      </c>
      <c r="AL274" s="44">
        <v>5</v>
      </c>
      <c r="AM274" s="161" t="s">
        <v>1385</v>
      </c>
      <c r="AN274" s="81">
        <f>ROUND(Q272,0)-AL274</f>
        <v>595</v>
      </c>
      <c r="AO274" s="10"/>
    </row>
    <row r="275" spans="1:41" ht="14.1" x14ac:dyDescent="0.3">
      <c r="A275" s="7">
        <v>71</v>
      </c>
      <c r="B275" s="27">
        <v>3083</v>
      </c>
      <c r="C275" s="6" t="s">
        <v>2213</v>
      </c>
      <c r="D275" s="106"/>
      <c r="E275" s="107"/>
      <c r="F275" s="108"/>
      <c r="G275" s="39"/>
      <c r="H275" s="1"/>
      <c r="I275" s="1"/>
      <c r="J275" s="38"/>
      <c r="K275" s="39"/>
      <c r="L275" s="1"/>
      <c r="M275" s="1"/>
      <c r="N275" s="1"/>
      <c r="O275" s="1"/>
      <c r="P275" s="1"/>
      <c r="Q275" s="171"/>
      <c r="R275" s="171"/>
      <c r="S275" s="1"/>
      <c r="T275" s="38"/>
      <c r="U275" s="39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71"/>
      <c r="AG275" s="202" t="s">
        <v>1387</v>
      </c>
      <c r="AH275" s="140" t="s">
        <v>1220</v>
      </c>
      <c r="AI275" s="44" t="s">
        <v>1217</v>
      </c>
      <c r="AJ275" s="135">
        <v>0.7</v>
      </c>
      <c r="AK275" s="205"/>
      <c r="AL275" s="134"/>
      <c r="AM275" s="138"/>
      <c r="AN275" s="81">
        <f>ROUND(Q272*AJ275,0)-AL274</f>
        <v>415</v>
      </c>
      <c r="AO275" s="10"/>
    </row>
    <row r="276" spans="1:41" ht="14.1" x14ac:dyDescent="0.3">
      <c r="A276" s="7">
        <v>71</v>
      </c>
      <c r="B276" s="27">
        <v>3084</v>
      </c>
      <c r="C276" s="6" t="s">
        <v>2212</v>
      </c>
      <c r="D276" s="106"/>
      <c r="E276" s="107"/>
      <c r="F276" s="108"/>
      <c r="G276" s="39"/>
      <c r="H276" s="1"/>
      <c r="I276" s="1"/>
      <c r="J276" s="38"/>
      <c r="K276" s="39"/>
      <c r="L276" s="1"/>
      <c r="M276" s="1"/>
      <c r="N276" s="1"/>
      <c r="O276" s="1"/>
      <c r="P276" s="1"/>
      <c r="Q276" s="171"/>
      <c r="R276" s="171"/>
      <c r="S276" s="1"/>
      <c r="T276" s="38"/>
      <c r="U276" s="39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71"/>
      <c r="AG276" s="203"/>
      <c r="AH276" s="40" t="s">
        <v>1219</v>
      </c>
      <c r="AI276" s="46" t="s">
        <v>1217</v>
      </c>
      <c r="AJ276" s="128">
        <v>0.5</v>
      </c>
      <c r="AK276" s="206"/>
      <c r="AL276" s="127"/>
      <c r="AM276" s="136"/>
      <c r="AN276" s="81">
        <f>ROUND(Q272*AJ276,0)-AL274</f>
        <v>295</v>
      </c>
      <c r="AO276" s="10"/>
    </row>
    <row r="277" spans="1:41" ht="14.1" x14ac:dyDescent="0.3">
      <c r="A277" s="7">
        <v>71</v>
      </c>
      <c r="B277" s="9">
        <v>1737</v>
      </c>
      <c r="C277" s="6" t="s">
        <v>2211</v>
      </c>
      <c r="D277" s="106"/>
      <c r="E277" s="107"/>
      <c r="F277" s="108"/>
      <c r="G277" s="39"/>
      <c r="H277" s="1"/>
      <c r="I277" s="1"/>
      <c r="J277" s="58"/>
      <c r="K277" s="59"/>
      <c r="L277" s="119"/>
      <c r="M277" s="119"/>
      <c r="N277" s="119"/>
      <c r="O277" s="119"/>
      <c r="P277" s="119"/>
      <c r="Q277" s="171"/>
      <c r="R277" s="171"/>
      <c r="S277" s="1"/>
      <c r="T277" s="38"/>
      <c r="U277" s="140" t="s">
        <v>1393</v>
      </c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141"/>
      <c r="AG277" s="140"/>
      <c r="AH277" s="55"/>
      <c r="AI277" s="44"/>
      <c r="AJ277" s="135"/>
      <c r="AK277" s="135"/>
      <c r="AL277" s="135"/>
      <c r="AM277" s="137"/>
      <c r="AN277" s="81">
        <f>ROUND(Q272*AD278,0)</f>
        <v>579</v>
      </c>
      <c r="AO277" s="10"/>
    </row>
    <row r="278" spans="1:41" ht="14.1" x14ac:dyDescent="0.3">
      <c r="A278" s="7">
        <v>71</v>
      </c>
      <c r="B278" s="9">
        <v>1738</v>
      </c>
      <c r="C278" s="6" t="s">
        <v>2210</v>
      </c>
      <c r="D278" s="106"/>
      <c r="E278" s="107"/>
      <c r="F278" s="108"/>
      <c r="G278" s="39"/>
      <c r="H278" s="1"/>
      <c r="I278" s="1"/>
      <c r="J278" s="58"/>
      <c r="K278" s="59"/>
      <c r="L278" s="119"/>
      <c r="M278" s="119"/>
      <c r="N278" s="119"/>
      <c r="O278" s="119"/>
      <c r="P278" s="119"/>
      <c r="Q278" s="171"/>
      <c r="R278" s="171"/>
      <c r="S278" s="1"/>
      <c r="T278" s="38"/>
      <c r="U278" s="61" t="s">
        <v>1391</v>
      </c>
      <c r="V278" s="51"/>
      <c r="W278" s="51"/>
      <c r="X278" s="51"/>
      <c r="Y278" s="51"/>
      <c r="Z278" s="51"/>
      <c r="AA278" s="51"/>
      <c r="AB278" s="51"/>
      <c r="AC278" s="122" t="s">
        <v>1217</v>
      </c>
      <c r="AD278" s="207">
        <v>0.96499999999999997</v>
      </c>
      <c r="AE278" s="207"/>
      <c r="AF278" s="71"/>
      <c r="AG278" s="202" t="s">
        <v>1387</v>
      </c>
      <c r="AH278" s="140" t="s">
        <v>1220</v>
      </c>
      <c r="AI278" s="44" t="s">
        <v>1217</v>
      </c>
      <c r="AJ278" s="135">
        <v>0.7</v>
      </c>
      <c r="AK278" s="135"/>
      <c r="AL278" s="135"/>
      <c r="AM278" s="137"/>
      <c r="AN278" s="81">
        <f>ROUND(ROUND(Q272*AD278,0)*AJ278,0)</f>
        <v>405</v>
      </c>
      <c r="AO278" s="10"/>
    </row>
    <row r="279" spans="1:41" ht="14.1" x14ac:dyDescent="0.3">
      <c r="A279" s="7">
        <v>71</v>
      </c>
      <c r="B279" s="27">
        <v>3085</v>
      </c>
      <c r="C279" s="6" t="s">
        <v>2209</v>
      </c>
      <c r="D279" s="106"/>
      <c r="E279" s="107"/>
      <c r="F279" s="108"/>
      <c r="G279" s="39"/>
      <c r="H279" s="1"/>
      <c r="I279" s="1"/>
      <c r="J279" s="38"/>
      <c r="K279" s="39"/>
      <c r="L279" s="1"/>
      <c r="M279" s="1"/>
      <c r="N279" s="1"/>
      <c r="O279" s="1"/>
      <c r="P279" s="1"/>
      <c r="Q279" s="171"/>
      <c r="R279" s="171"/>
      <c r="S279" s="1"/>
      <c r="T279" s="38"/>
      <c r="U279" s="39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71"/>
      <c r="AG279" s="203"/>
      <c r="AH279" s="40" t="s">
        <v>1219</v>
      </c>
      <c r="AI279" s="46" t="s">
        <v>1217</v>
      </c>
      <c r="AJ279" s="128">
        <v>0.5</v>
      </c>
      <c r="AK279" s="135"/>
      <c r="AL279" s="135"/>
      <c r="AM279" s="137"/>
      <c r="AN279" s="81">
        <f>ROUND(ROUND(Q272*AD278,0)*AJ279,0)</f>
        <v>290</v>
      </c>
      <c r="AO279" s="10"/>
    </row>
    <row r="280" spans="1:41" ht="14.1" x14ac:dyDescent="0.3">
      <c r="A280" s="7">
        <v>71</v>
      </c>
      <c r="B280" s="27">
        <v>3086</v>
      </c>
      <c r="C280" s="6" t="s">
        <v>2208</v>
      </c>
      <c r="D280" s="106"/>
      <c r="E280" s="107"/>
      <c r="F280" s="108"/>
      <c r="G280" s="39"/>
      <c r="H280" s="1"/>
      <c r="I280" s="1"/>
      <c r="J280" s="38"/>
      <c r="K280" s="39"/>
      <c r="L280" s="1"/>
      <c r="M280" s="1"/>
      <c r="N280" s="1"/>
      <c r="O280" s="1"/>
      <c r="P280" s="1"/>
      <c r="Q280" s="171"/>
      <c r="R280" s="171"/>
      <c r="S280" s="1"/>
      <c r="T280" s="38"/>
      <c r="U280" s="39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71"/>
      <c r="AG280" s="40"/>
      <c r="AH280" s="41"/>
      <c r="AI280" s="44"/>
      <c r="AJ280" s="135"/>
      <c r="AK280" s="204" t="s">
        <v>1218</v>
      </c>
      <c r="AL280" s="44">
        <v>5</v>
      </c>
      <c r="AM280" s="161" t="s">
        <v>1385</v>
      </c>
      <c r="AN280" s="81">
        <f>ROUND(Q272*AD278,0)-AL280</f>
        <v>574</v>
      </c>
      <c r="AO280" s="10"/>
    </row>
    <row r="281" spans="1:41" ht="14.1" x14ac:dyDescent="0.3">
      <c r="A281" s="7">
        <v>71</v>
      </c>
      <c r="B281" s="27">
        <v>3087</v>
      </c>
      <c r="C281" s="6" t="s">
        <v>2207</v>
      </c>
      <c r="D281" s="106"/>
      <c r="E281" s="107"/>
      <c r="F281" s="108"/>
      <c r="G281" s="39"/>
      <c r="H281" s="1"/>
      <c r="I281" s="1"/>
      <c r="J281" s="38"/>
      <c r="K281" s="39"/>
      <c r="L281" s="1"/>
      <c r="M281" s="1"/>
      <c r="N281" s="1"/>
      <c r="O281" s="1"/>
      <c r="P281" s="1"/>
      <c r="Q281" s="171"/>
      <c r="R281" s="171"/>
      <c r="S281" s="1"/>
      <c r="T281" s="38"/>
      <c r="U281" s="39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71"/>
      <c r="AG281" s="202" t="s">
        <v>1387</v>
      </c>
      <c r="AH281" s="140" t="s">
        <v>1220</v>
      </c>
      <c r="AI281" s="44" t="s">
        <v>1217</v>
      </c>
      <c r="AJ281" s="135">
        <v>0.7</v>
      </c>
      <c r="AK281" s="205"/>
      <c r="AL281" s="134"/>
      <c r="AM281" s="138"/>
      <c r="AN281" s="81">
        <f>ROUND(ROUND(Q272*AD278,0)*AJ281,0)-AL280</f>
        <v>400</v>
      </c>
      <c r="AO281" s="10"/>
    </row>
    <row r="282" spans="1:41" ht="14.1" x14ac:dyDescent="0.3">
      <c r="A282" s="7">
        <v>71</v>
      </c>
      <c r="B282" s="27">
        <v>3088</v>
      </c>
      <c r="C282" s="6" t="s">
        <v>2206</v>
      </c>
      <c r="D282" s="106"/>
      <c r="E282" s="107"/>
      <c r="F282" s="108"/>
      <c r="G282" s="37"/>
      <c r="H282" s="4"/>
      <c r="I282" s="4"/>
      <c r="J282" s="17"/>
      <c r="K282" s="37"/>
      <c r="L282" s="4"/>
      <c r="M282" s="4"/>
      <c r="N282" s="4"/>
      <c r="O282" s="4"/>
      <c r="P282" s="4"/>
      <c r="Q282" s="170"/>
      <c r="R282" s="170"/>
      <c r="S282" s="4"/>
      <c r="T282" s="17"/>
      <c r="U282" s="37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139"/>
      <c r="AG282" s="203"/>
      <c r="AH282" s="40" t="s">
        <v>1219</v>
      </c>
      <c r="AI282" s="46" t="s">
        <v>1217</v>
      </c>
      <c r="AJ282" s="128">
        <v>0.5</v>
      </c>
      <c r="AK282" s="206"/>
      <c r="AL282" s="127"/>
      <c r="AM282" s="136"/>
      <c r="AN282" s="81">
        <f>ROUND(ROUND(Q272*AD278,0)*AJ282,0)-AL280</f>
        <v>285</v>
      </c>
      <c r="AO282" s="10"/>
    </row>
    <row r="283" spans="1:41" ht="14.1" x14ac:dyDescent="0.3">
      <c r="A283" s="7">
        <v>71</v>
      </c>
      <c r="B283" s="9">
        <v>1741</v>
      </c>
      <c r="C283" s="6" t="s">
        <v>2205</v>
      </c>
      <c r="D283" s="106"/>
      <c r="E283" s="107"/>
      <c r="F283" s="108"/>
      <c r="G283" s="195" t="s">
        <v>1280</v>
      </c>
      <c r="H283" s="196"/>
      <c r="I283" s="196"/>
      <c r="J283" s="197"/>
      <c r="K283" s="42" t="s">
        <v>1274</v>
      </c>
      <c r="L283" s="54"/>
      <c r="M283" s="54"/>
      <c r="N283" s="54"/>
      <c r="O283" s="54"/>
      <c r="P283" s="54"/>
      <c r="Q283" s="178"/>
      <c r="R283" s="178"/>
      <c r="S283" s="30"/>
      <c r="T283" s="43"/>
      <c r="U283" s="42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64"/>
      <c r="AG283" s="172"/>
      <c r="AH283" s="45"/>
      <c r="AI283" s="54"/>
      <c r="AJ283" s="174"/>
      <c r="AK283" s="174"/>
      <c r="AL283" s="174"/>
      <c r="AM283" s="173"/>
      <c r="AN283" s="81">
        <f>ROUND(Q284,0)</f>
        <v>526</v>
      </c>
      <c r="AO283" s="10"/>
    </row>
    <row r="284" spans="1:41" ht="14.1" x14ac:dyDescent="0.3">
      <c r="A284" s="7">
        <v>71</v>
      </c>
      <c r="B284" s="9">
        <v>1742</v>
      </c>
      <c r="C284" s="6" t="s">
        <v>2204</v>
      </c>
      <c r="D284" s="106"/>
      <c r="E284" s="107"/>
      <c r="F284" s="108"/>
      <c r="G284" s="198"/>
      <c r="H284" s="199"/>
      <c r="I284" s="199"/>
      <c r="J284" s="200"/>
      <c r="K284" s="59"/>
      <c r="L284" s="119"/>
      <c r="M284" s="119"/>
      <c r="N284" s="119"/>
      <c r="O284" s="119"/>
      <c r="P284" s="119"/>
      <c r="Q284" s="201">
        <v>526</v>
      </c>
      <c r="R284" s="201"/>
      <c r="S284" s="1" t="s">
        <v>853</v>
      </c>
      <c r="T284" s="38"/>
      <c r="U284" s="39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71"/>
      <c r="AG284" s="202" t="s">
        <v>1387</v>
      </c>
      <c r="AH284" s="140" t="s">
        <v>1220</v>
      </c>
      <c r="AI284" s="44" t="s">
        <v>1217</v>
      </c>
      <c r="AJ284" s="135">
        <v>0.7</v>
      </c>
      <c r="AK284" s="135"/>
      <c r="AL284" s="135"/>
      <c r="AM284" s="137"/>
      <c r="AN284" s="81">
        <f>ROUND(Q284*AJ284,0)</f>
        <v>368</v>
      </c>
      <c r="AO284" s="10"/>
    </row>
    <row r="285" spans="1:41" ht="14.1" x14ac:dyDescent="0.3">
      <c r="A285" s="7">
        <v>71</v>
      </c>
      <c r="B285" s="27">
        <v>3091</v>
      </c>
      <c r="C285" s="6" t="s">
        <v>2203</v>
      </c>
      <c r="D285" s="106"/>
      <c r="E285" s="107"/>
      <c r="F285" s="108"/>
      <c r="G285" s="198"/>
      <c r="H285" s="199"/>
      <c r="I285" s="199"/>
      <c r="J285" s="200"/>
      <c r="K285" s="39"/>
      <c r="L285" s="1"/>
      <c r="M285" s="1"/>
      <c r="N285" s="1"/>
      <c r="O285" s="1"/>
      <c r="P285" s="1"/>
      <c r="Q285" s="171"/>
      <c r="R285" s="171"/>
      <c r="S285" s="1"/>
      <c r="T285" s="38"/>
      <c r="U285" s="39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71"/>
      <c r="AG285" s="203"/>
      <c r="AH285" s="40" t="s">
        <v>1219</v>
      </c>
      <c r="AI285" s="46" t="s">
        <v>1217</v>
      </c>
      <c r="AJ285" s="128">
        <v>0.5</v>
      </c>
      <c r="AK285" s="135"/>
      <c r="AL285" s="135"/>
      <c r="AM285" s="137"/>
      <c r="AN285" s="81">
        <f>ROUND(Q284*AJ285,0)</f>
        <v>263</v>
      </c>
      <c r="AO285" s="10"/>
    </row>
    <row r="286" spans="1:41" ht="14.1" x14ac:dyDescent="0.3">
      <c r="A286" s="7">
        <v>71</v>
      </c>
      <c r="B286" s="27">
        <v>3092</v>
      </c>
      <c r="C286" s="6" t="s">
        <v>2202</v>
      </c>
      <c r="D286" s="106"/>
      <c r="E286" s="107"/>
      <c r="F286" s="108"/>
      <c r="G286" s="198"/>
      <c r="H286" s="199"/>
      <c r="I286" s="199"/>
      <c r="J286" s="200"/>
      <c r="K286" s="39"/>
      <c r="L286" s="1"/>
      <c r="M286" s="1"/>
      <c r="N286" s="1"/>
      <c r="O286" s="1"/>
      <c r="P286" s="1"/>
      <c r="Q286" s="171"/>
      <c r="R286" s="171"/>
      <c r="S286" s="1"/>
      <c r="T286" s="38"/>
      <c r="U286" s="39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71"/>
      <c r="AG286" s="40"/>
      <c r="AH286" s="41"/>
      <c r="AI286" s="44"/>
      <c r="AJ286" s="135"/>
      <c r="AK286" s="204" t="s">
        <v>1218</v>
      </c>
      <c r="AL286" s="44">
        <v>5</v>
      </c>
      <c r="AM286" s="161" t="s">
        <v>1385</v>
      </c>
      <c r="AN286" s="81">
        <f>ROUND(Q284,0)-AL286</f>
        <v>521</v>
      </c>
      <c r="AO286" s="10"/>
    </row>
    <row r="287" spans="1:41" ht="14.1" x14ac:dyDescent="0.3">
      <c r="A287" s="7">
        <v>71</v>
      </c>
      <c r="B287" s="27">
        <v>3093</v>
      </c>
      <c r="C287" s="6" t="s">
        <v>2201</v>
      </c>
      <c r="D287" s="106"/>
      <c r="E287" s="107"/>
      <c r="F287" s="108"/>
      <c r="G287" s="198"/>
      <c r="H287" s="199"/>
      <c r="I287" s="199"/>
      <c r="J287" s="200"/>
      <c r="K287" s="39"/>
      <c r="L287" s="1"/>
      <c r="M287" s="1"/>
      <c r="N287" s="1"/>
      <c r="O287" s="1"/>
      <c r="P287" s="1"/>
      <c r="Q287" s="171"/>
      <c r="R287" s="171"/>
      <c r="S287" s="1"/>
      <c r="T287" s="38"/>
      <c r="U287" s="39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71"/>
      <c r="AG287" s="202" t="s">
        <v>1387</v>
      </c>
      <c r="AH287" s="140" t="s">
        <v>1220</v>
      </c>
      <c r="AI287" s="44" t="s">
        <v>1217</v>
      </c>
      <c r="AJ287" s="135">
        <v>0.7</v>
      </c>
      <c r="AK287" s="205"/>
      <c r="AL287" s="134"/>
      <c r="AM287" s="138"/>
      <c r="AN287" s="81">
        <f>ROUND(Q284*AJ287,0)-AL286</f>
        <v>363</v>
      </c>
      <c r="AO287" s="10"/>
    </row>
    <row r="288" spans="1:41" ht="14.1" x14ac:dyDescent="0.3">
      <c r="A288" s="7">
        <v>71</v>
      </c>
      <c r="B288" s="27">
        <v>3094</v>
      </c>
      <c r="C288" s="6" t="s">
        <v>2200</v>
      </c>
      <c r="D288" s="106"/>
      <c r="E288" s="107"/>
      <c r="F288" s="108"/>
      <c r="G288" s="198"/>
      <c r="H288" s="199"/>
      <c r="I288" s="199"/>
      <c r="J288" s="200"/>
      <c r="K288" s="39"/>
      <c r="L288" s="1"/>
      <c r="M288" s="1"/>
      <c r="N288" s="1"/>
      <c r="O288" s="1"/>
      <c r="P288" s="1"/>
      <c r="Q288" s="171"/>
      <c r="R288" s="171"/>
      <c r="S288" s="1"/>
      <c r="T288" s="38"/>
      <c r="U288" s="37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139"/>
      <c r="AG288" s="203"/>
      <c r="AH288" s="40" t="s">
        <v>1219</v>
      </c>
      <c r="AI288" s="46" t="s">
        <v>1217</v>
      </c>
      <c r="AJ288" s="128">
        <v>0.5</v>
      </c>
      <c r="AK288" s="206"/>
      <c r="AL288" s="127"/>
      <c r="AM288" s="136"/>
      <c r="AN288" s="81">
        <f>ROUND(Q284*AJ288,0)-AL286</f>
        <v>258</v>
      </c>
      <c r="AO288" s="10"/>
    </row>
    <row r="289" spans="1:41" ht="14.1" x14ac:dyDescent="0.3">
      <c r="A289" s="7">
        <v>71</v>
      </c>
      <c r="B289" s="9">
        <v>1743</v>
      </c>
      <c r="C289" s="6" t="s">
        <v>2199</v>
      </c>
      <c r="D289" s="106"/>
      <c r="E289" s="107"/>
      <c r="F289" s="108"/>
      <c r="G289" s="198"/>
      <c r="H289" s="199"/>
      <c r="I289" s="199"/>
      <c r="J289" s="200"/>
      <c r="K289" s="39"/>
      <c r="L289" s="1"/>
      <c r="M289" s="1"/>
      <c r="N289" s="1"/>
      <c r="O289" s="1"/>
      <c r="P289" s="1"/>
      <c r="Q289" s="179"/>
      <c r="R289" s="179"/>
      <c r="S289" s="119"/>
      <c r="T289" s="38"/>
      <c r="U289" s="61" t="s">
        <v>1393</v>
      </c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71"/>
      <c r="AG289" s="140"/>
      <c r="AH289" s="55"/>
      <c r="AI289" s="44"/>
      <c r="AJ289" s="135"/>
      <c r="AK289" s="135"/>
      <c r="AL289" s="135"/>
      <c r="AM289" s="137"/>
      <c r="AN289" s="81">
        <f>ROUND(Q284*AD290,0)</f>
        <v>508</v>
      </c>
      <c r="AO289" s="10"/>
    </row>
    <row r="290" spans="1:41" ht="14.1" x14ac:dyDescent="0.3">
      <c r="A290" s="7">
        <v>71</v>
      </c>
      <c r="B290" s="9">
        <v>1744</v>
      </c>
      <c r="C290" s="6" t="s">
        <v>2198</v>
      </c>
      <c r="D290" s="106"/>
      <c r="E290" s="107"/>
      <c r="F290" s="108"/>
      <c r="G290" s="39"/>
      <c r="H290" s="1"/>
      <c r="I290" s="1"/>
      <c r="J290" s="38"/>
      <c r="K290" s="59"/>
      <c r="L290" s="119"/>
      <c r="M290" s="119"/>
      <c r="N290" s="119"/>
      <c r="O290" s="119"/>
      <c r="P290" s="1"/>
      <c r="Q290" s="179"/>
      <c r="R290" s="179"/>
      <c r="S290" s="119"/>
      <c r="T290" s="38"/>
      <c r="U290" s="61" t="s">
        <v>1391</v>
      </c>
      <c r="V290" s="51"/>
      <c r="W290" s="51"/>
      <c r="X290" s="51"/>
      <c r="Y290" s="51"/>
      <c r="Z290" s="51"/>
      <c r="AA290" s="51"/>
      <c r="AB290" s="51"/>
      <c r="AC290" s="122" t="s">
        <v>1217</v>
      </c>
      <c r="AD290" s="207">
        <v>0.96499999999999997</v>
      </c>
      <c r="AE290" s="207"/>
      <c r="AF290" s="71"/>
      <c r="AG290" s="202" t="s">
        <v>1387</v>
      </c>
      <c r="AH290" s="140" t="s">
        <v>1220</v>
      </c>
      <c r="AI290" s="44" t="s">
        <v>1217</v>
      </c>
      <c r="AJ290" s="135">
        <v>0.7</v>
      </c>
      <c r="AK290" s="135"/>
      <c r="AL290" s="135"/>
      <c r="AM290" s="137"/>
      <c r="AN290" s="81">
        <f>ROUND(ROUND(Q284*AD290,0)*AJ290,0)</f>
        <v>356</v>
      </c>
      <c r="AO290" s="10"/>
    </row>
    <row r="291" spans="1:41" ht="14.1" x14ac:dyDescent="0.3">
      <c r="A291" s="7">
        <v>71</v>
      </c>
      <c r="B291" s="27">
        <v>3095</v>
      </c>
      <c r="C291" s="6" t="s">
        <v>2197</v>
      </c>
      <c r="D291" s="106"/>
      <c r="E291" s="107"/>
      <c r="F291" s="108"/>
      <c r="G291" s="39"/>
      <c r="H291" s="1"/>
      <c r="I291" s="1"/>
      <c r="J291" s="38"/>
      <c r="K291" s="39"/>
      <c r="L291" s="1"/>
      <c r="M291" s="1"/>
      <c r="N291" s="1"/>
      <c r="O291" s="1"/>
      <c r="P291" s="1"/>
      <c r="Q291" s="171"/>
      <c r="R291" s="171"/>
      <c r="S291" s="1"/>
      <c r="T291" s="38"/>
      <c r="U291" s="39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71"/>
      <c r="AG291" s="203"/>
      <c r="AH291" s="40" t="s">
        <v>1219</v>
      </c>
      <c r="AI291" s="46" t="s">
        <v>1217</v>
      </c>
      <c r="AJ291" s="128">
        <v>0.5</v>
      </c>
      <c r="AK291" s="135"/>
      <c r="AL291" s="135"/>
      <c r="AM291" s="137"/>
      <c r="AN291" s="81">
        <f>ROUND(ROUND(Q284*AD290,0)*AJ291,0)</f>
        <v>254</v>
      </c>
      <c r="AO291" s="10"/>
    </row>
    <row r="292" spans="1:41" ht="14.1" x14ac:dyDescent="0.3">
      <c r="A292" s="7">
        <v>71</v>
      </c>
      <c r="B292" s="27">
        <v>3096</v>
      </c>
      <c r="C292" s="6" t="s">
        <v>2196</v>
      </c>
      <c r="D292" s="106"/>
      <c r="E292" s="107"/>
      <c r="F292" s="108"/>
      <c r="G292" s="39"/>
      <c r="H292" s="1"/>
      <c r="I292" s="1"/>
      <c r="J292" s="38"/>
      <c r="K292" s="39"/>
      <c r="L292" s="1"/>
      <c r="M292" s="1"/>
      <c r="N292" s="1"/>
      <c r="O292" s="1"/>
      <c r="P292" s="1"/>
      <c r="Q292" s="171"/>
      <c r="R292" s="171"/>
      <c r="S292" s="1"/>
      <c r="T292" s="38"/>
      <c r="U292" s="39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71"/>
      <c r="AG292" s="40"/>
      <c r="AH292" s="41"/>
      <c r="AI292" s="44"/>
      <c r="AJ292" s="135"/>
      <c r="AK292" s="204" t="s">
        <v>1218</v>
      </c>
      <c r="AL292" s="44">
        <v>5</v>
      </c>
      <c r="AM292" s="161" t="s">
        <v>1385</v>
      </c>
      <c r="AN292" s="81">
        <f>ROUND(Q284*AD290,0)-AL292</f>
        <v>503</v>
      </c>
      <c r="AO292" s="10"/>
    </row>
    <row r="293" spans="1:41" ht="14.1" x14ac:dyDescent="0.3">
      <c r="A293" s="7">
        <v>71</v>
      </c>
      <c r="B293" s="27">
        <v>3097</v>
      </c>
      <c r="C293" s="6" t="s">
        <v>2195</v>
      </c>
      <c r="D293" s="106"/>
      <c r="E293" s="107"/>
      <c r="F293" s="108"/>
      <c r="G293" s="39"/>
      <c r="H293" s="1"/>
      <c r="I293" s="1"/>
      <c r="J293" s="38"/>
      <c r="K293" s="39"/>
      <c r="L293" s="1"/>
      <c r="M293" s="1"/>
      <c r="N293" s="1"/>
      <c r="O293" s="1"/>
      <c r="P293" s="1"/>
      <c r="Q293" s="171"/>
      <c r="R293" s="171"/>
      <c r="S293" s="1"/>
      <c r="T293" s="38"/>
      <c r="U293" s="39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71"/>
      <c r="AG293" s="202" t="s">
        <v>1387</v>
      </c>
      <c r="AH293" s="140" t="s">
        <v>1220</v>
      </c>
      <c r="AI293" s="44" t="s">
        <v>1217</v>
      </c>
      <c r="AJ293" s="135">
        <v>0.7</v>
      </c>
      <c r="AK293" s="205"/>
      <c r="AL293" s="134"/>
      <c r="AM293" s="138"/>
      <c r="AN293" s="81">
        <f>ROUND(ROUND(Q284*AD290,0)*AJ293,0)-AL292</f>
        <v>351</v>
      </c>
      <c r="AO293" s="10"/>
    </row>
    <row r="294" spans="1:41" ht="14.1" x14ac:dyDescent="0.3">
      <c r="A294" s="7">
        <v>71</v>
      </c>
      <c r="B294" s="27">
        <v>3098</v>
      </c>
      <c r="C294" s="6" t="s">
        <v>2194</v>
      </c>
      <c r="D294" s="106"/>
      <c r="E294" s="107"/>
      <c r="F294" s="108"/>
      <c r="G294" s="39"/>
      <c r="H294" s="1"/>
      <c r="I294" s="1"/>
      <c r="J294" s="38"/>
      <c r="K294" s="37"/>
      <c r="L294" s="4"/>
      <c r="M294" s="4"/>
      <c r="N294" s="4"/>
      <c r="O294" s="4"/>
      <c r="P294" s="4"/>
      <c r="Q294" s="170"/>
      <c r="R294" s="170"/>
      <c r="S294" s="4"/>
      <c r="T294" s="17"/>
      <c r="U294" s="3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139"/>
      <c r="AG294" s="203"/>
      <c r="AH294" s="40" t="s">
        <v>1219</v>
      </c>
      <c r="AI294" s="46" t="s">
        <v>1217</v>
      </c>
      <c r="AJ294" s="128">
        <v>0.5</v>
      </c>
      <c r="AK294" s="206"/>
      <c r="AL294" s="127"/>
      <c r="AM294" s="136"/>
      <c r="AN294" s="81">
        <f>ROUND(ROUND(Q284*AD290,0)*AJ294,0)-AL292</f>
        <v>249</v>
      </c>
      <c r="AO294" s="10"/>
    </row>
    <row r="295" spans="1:41" ht="14.1" x14ac:dyDescent="0.3">
      <c r="A295" s="7">
        <v>71</v>
      </c>
      <c r="B295" s="9">
        <v>1745</v>
      </c>
      <c r="C295" s="6" t="s">
        <v>2193</v>
      </c>
      <c r="D295" s="106"/>
      <c r="E295" s="107"/>
      <c r="F295" s="108"/>
      <c r="G295" s="39"/>
      <c r="H295" s="1"/>
      <c r="I295" s="1"/>
      <c r="J295" s="58"/>
      <c r="K295" s="1" t="s">
        <v>1273</v>
      </c>
      <c r="L295" s="119"/>
      <c r="M295" s="119"/>
      <c r="N295" s="119"/>
      <c r="O295" s="119"/>
      <c r="P295" s="119"/>
      <c r="Q295" s="179"/>
      <c r="R295" s="179"/>
      <c r="S295" s="1"/>
      <c r="T295" s="38"/>
      <c r="U295" s="3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62"/>
      <c r="AG295" s="172"/>
      <c r="AH295" s="45"/>
      <c r="AI295" s="54"/>
      <c r="AJ295" s="174"/>
      <c r="AK295" s="174"/>
      <c r="AL295" s="174"/>
      <c r="AM295" s="173"/>
      <c r="AN295" s="81">
        <f>ROUND(Q296,0)</f>
        <v>526</v>
      </c>
      <c r="AO295" s="10"/>
    </row>
    <row r="296" spans="1:41" ht="14.1" x14ac:dyDescent="0.3">
      <c r="A296" s="7">
        <v>71</v>
      </c>
      <c r="B296" s="9">
        <v>1746</v>
      </c>
      <c r="C296" s="6" t="s">
        <v>2192</v>
      </c>
      <c r="D296" s="106"/>
      <c r="E296" s="107"/>
      <c r="F296" s="108"/>
      <c r="G296" s="39"/>
      <c r="H296" s="1"/>
      <c r="I296" s="1"/>
      <c r="J296" s="58"/>
      <c r="K296" s="59"/>
      <c r="L296" s="119"/>
      <c r="M296" s="119"/>
      <c r="N296" s="119"/>
      <c r="O296" s="119"/>
      <c r="P296" s="119"/>
      <c r="Q296" s="201">
        <v>526</v>
      </c>
      <c r="R296" s="201"/>
      <c r="S296" s="1" t="s">
        <v>853</v>
      </c>
      <c r="T296" s="38"/>
      <c r="U296" s="39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71"/>
      <c r="AG296" s="202" t="s">
        <v>1387</v>
      </c>
      <c r="AH296" s="140" t="s">
        <v>1223</v>
      </c>
      <c r="AI296" s="44" t="s">
        <v>1225</v>
      </c>
      <c r="AJ296" s="135">
        <v>0.7</v>
      </c>
      <c r="AK296" s="135"/>
      <c r="AL296" s="135"/>
      <c r="AM296" s="137"/>
      <c r="AN296" s="81">
        <f>ROUND(Q296*AJ296,0)</f>
        <v>368</v>
      </c>
      <c r="AO296" s="10"/>
    </row>
    <row r="297" spans="1:41" ht="14.1" x14ac:dyDescent="0.3">
      <c r="A297" s="7">
        <v>71</v>
      </c>
      <c r="B297" s="27">
        <v>3111</v>
      </c>
      <c r="C297" s="6" t="s">
        <v>2191</v>
      </c>
      <c r="D297" s="106"/>
      <c r="E297" s="107"/>
      <c r="F297" s="108"/>
      <c r="G297" s="39"/>
      <c r="H297" s="1"/>
      <c r="I297" s="1"/>
      <c r="J297" s="38"/>
      <c r="K297" s="39"/>
      <c r="L297" s="1"/>
      <c r="M297" s="1"/>
      <c r="N297" s="1"/>
      <c r="O297" s="1"/>
      <c r="P297" s="1"/>
      <c r="Q297" s="171"/>
      <c r="R297" s="171"/>
      <c r="S297" s="1"/>
      <c r="T297" s="38"/>
      <c r="U297" s="39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71"/>
      <c r="AG297" s="203"/>
      <c r="AH297" s="40" t="s">
        <v>1222</v>
      </c>
      <c r="AI297" s="46" t="s">
        <v>1225</v>
      </c>
      <c r="AJ297" s="128">
        <v>0.5</v>
      </c>
      <c r="AK297" s="135"/>
      <c r="AL297" s="135"/>
      <c r="AM297" s="137"/>
      <c r="AN297" s="81">
        <f>ROUND(Q296*AJ297,0)</f>
        <v>263</v>
      </c>
      <c r="AO297" s="10"/>
    </row>
    <row r="298" spans="1:41" ht="14.1" x14ac:dyDescent="0.3">
      <c r="A298" s="7">
        <v>71</v>
      </c>
      <c r="B298" s="27">
        <v>3112</v>
      </c>
      <c r="C298" s="6" t="s">
        <v>2190</v>
      </c>
      <c r="D298" s="106"/>
      <c r="E298" s="107"/>
      <c r="F298" s="108"/>
      <c r="G298" s="39"/>
      <c r="H298" s="1"/>
      <c r="I298" s="1"/>
      <c r="J298" s="38"/>
      <c r="K298" s="39"/>
      <c r="L298" s="1"/>
      <c r="M298" s="1"/>
      <c r="N298" s="1"/>
      <c r="O298" s="1"/>
      <c r="P298" s="1"/>
      <c r="Q298" s="171"/>
      <c r="R298" s="171"/>
      <c r="S298" s="1"/>
      <c r="T298" s="38"/>
      <c r="U298" s="39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71"/>
      <c r="AG298" s="40"/>
      <c r="AH298" s="41"/>
      <c r="AI298" s="44"/>
      <c r="AJ298" s="135"/>
      <c r="AK298" s="204" t="s">
        <v>1218</v>
      </c>
      <c r="AL298" s="44">
        <v>5</v>
      </c>
      <c r="AM298" s="161" t="s">
        <v>1385</v>
      </c>
      <c r="AN298" s="81">
        <f>ROUND(Q296,0)-AL298</f>
        <v>521</v>
      </c>
      <c r="AO298" s="10"/>
    </row>
    <row r="299" spans="1:41" ht="14.1" x14ac:dyDescent="0.3">
      <c r="A299" s="7">
        <v>71</v>
      </c>
      <c r="B299" s="27">
        <v>3113</v>
      </c>
      <c r="C299" s="6" t="s">
        <v>2189</v>
      </c>
      <c r="D299" s="106"/>
      <c r="E299" s="107"/>
      <c r="F299" s="108"/>
      <c r="G299" s="39"/>
      <c r="H299" s="1"/>
      <c r="I299" s="1"/>
      <c r="J299" s="38"/>
      <c r="K299" s="39"/>
      <c r="L299" s="1"/>
      <c r="M299" s="1"/>
      <c r="N299" s="1"/>
      <c r="O299" s="1"/>
      <c r="P299" s="1"/>
      <c r="Q299" s="171"/>
      <c r="R299" s="171"/>
      <c r="S299" s="1"/>
      <c r="T299" s="38"/>
      <c r="U299" s="39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71"/>
      <c r="AG299" s="202" t="s">
        <v>1387</v>
      </c>
      <c r="AH299" s="140" t="s">
        <v>1223</v>
      </c>
      <c r="AI299" s="44" t="s">
        <v>1225</v>
      </c>
      <c r="AJ299" s="135">
        <v>0.7</v>
      </c>
      <c r="AK299" s="205"/>
      <c r="AL299" s="134"/>
      <c r="AM299" s="138"/>
      <c r="AN299" s="81">
        <f>ROUND(Q296*AJ299,0)-AL298</f>
        <v>363</v>
      </c>
      <c r="AO299" s="10"/>
    </row>
    <row r="300" spans="1:41" ht="14.1" x14ac:dyDescent="0.3">
      <c r="A300" s="7">
        <v>71</v>
      </c>
      <c r="B300" s="27">
        <v>3114</v>
      </c>
      <c r="C300" s="6" t="s">
        <v>2188</v>
      </c>
      <c r="D300" s="106"/>
      <c r="E300" s="107"/>
      <c r="F300" s="108"/>
      <c r="G300" s="39"/>
      <c r="H300" s="1"/>
      <c r="I300" s="1"/>
      <c r="J300" s="38"/>
      <c r="K300" s="39"/>
      <c r="L300" s="1"/>
      <c r="M300" s="1"/>
      <c r="N300" s="1"/>
      <c r="O300" s="1"/>
      <c r="P300" s="1"/>
      <c r="Q300" s="171"/>
      <c r="R300" s="171"/>
      <c r="S300" s="1"/>
      <c r="T300" s="38"/>
      <c r="U300" s="39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71"/>
      <c r="AG300" s="203"/>
      <c r="AH300" s="40" t="s">
        <v>1222</v>
      </c>
      <c r="AI300" s="46" t="s">
        <v>1225</v>
      </c>
      <c r="AJ300" s="128">
        <v>0.5</v>
      </c>
      <c r="AK300" s="206"/>
      <c r="AL300" s="127"/>
      <c r="AM300" s="136"/>
      <c r="AN300" s="81">
        <f>ROUND(Q296*AJ300,0)-AL298</f>
        <v>258</v>
      </c>
      <c r="AO300" s="10"/>
    </row>
    <row r="301" spans="1:41" ht="14.1" x14ac:dyDescent="0.3">
      <c r="A301" s="7">
        <v>71</v>
      </c>
      <c r="B301" s="9">
        <v>1747</v>
      </c>
      <c r="C301" s="6" t="s">
        <v>2187</v>
      </c>
      <c r="D301" s="106"/>
      <c r="E301" s="107"/>
      <c r="F301" s="108"/>
      <c r="G301" s="39"/>
      <c r="H301" s="1"/>
      <c r="I301" s="1"/>
      <c r="J301" s="58"/>
      <c r="K301" s="59"/>
      <c r="L301" s="119"/>
      <c r="M301" s="119"/>
      <c r="N301" s="119"/>
      <c r="O301" s="119"/>
      <c r="P301" s="119"/>
      <c r="Q301" s="171"/>
      <c r="R301" s="171"/>
      <c r="S301" s="1"/>
      <c r="T301" s="38"/>
      <c r="U301" s="140" t="s">
        <v>1393</v>
      </c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141"/>
      <c r="AG301" s="140"/>
      <c r="AH301" s="55"/>
      <c r="AI301" s="44"/>
      <c r="AJ301" s="135"/>
      <c r="AK301" s="135"/>
      <c r="AL301" s="135"/>
      <c r="AM301" s="137"/>
      <c r="AN301" s="81">
        <f>ROUND(Q296*AD302,0)</f>
        <v>508</v>
      </c>
      <c r="AO301" s="10"/>
    </row>
    <row r="302" spans="1:41" ht="14.1" x14ac:dyDescent="0.3">
      <c r="A302" s="7">
        <v>71</v>
      </c>
      <c r="B302" s="9">
        <v>1748</v>
      </c>
      <c r="C302" s="6" t="s">
        <v>2186</v>
      </c>
      <c r="D302" s="106"/>
      <c r="E302" s="107"/>
      <c r="F302" s="108"/>
      <c r="G302" s="39"/>
      <c r="H302" s="1"/>
      <c r="I302" s="1"/>
      <c r="J302" s="58"/>
      <c r="K302" s="59"/>
      <c r="L302" s="119"/>
      <c r="M302" s="119"/>
      <c r="N302" s="119"/>
      <c r="O302" s="119"/>
      <c r="P302" s="119"/>
      <c r="Q302" s="171"/>
      <c r="R302" s="171"/>
      <c r="S302" s="1"/>
      <c r="T302" s="38"/>
      <c r="U302" s="61" t="s">
        <v>1391</v>
      </c>
      <c r="V302" s="51"/>
      <c r="W302" s="51"/>
      <c r="X302" s="51"/>
      <c r="Y302" s="51"/>
      <c r="Z302" s="51"/>
      <c r="AA302" s="51"/>
      <c r="AB302" s="51"/>
      <c r="AC302" s="122" t="s">
        <v>1225</v>
      </c>
      <c r="AD302" s="207">
        <v>0.96499999999999997</v>
      </c>
      <c r="AE302" s="207"/>
      <c r="AF302" s="71"/>
      <c r="AG302" s="202" t="s">
        <v>1387</v>
      </c>
      <c r="AH302" s="140" t="s">
        <v>1223</v>
      </c>
      <c r="AI302" s="44" t="s">
        <v>1225</v>
      </c>
      <c r="AJ302" s="135">
        <v>0.7</v>
      </c>
      <c r="AK302" s="135"/>
      <c r="AL302" s="135"/>
      <c r="AM302" s="137"/>
      <c r="AN302" s="81">
        <f>ROUND(ROUND(Q296*AD302,0)*AJ302,0)</f>
        <v>356</v>
      </c>
      <c r="AO302" s="10"/>
    </row>
    <row r="303" spans="1:41" ht="14.1" x14ac:dyDescent="0.3">
      <c r="A303" s="7">
        <v>71</v>
      </c>
      <c r="B303" s="27">
        <v>3115</v>
      </c>
      <c r="C303" s="6" t="s">
        <v>2185</v>
      </c>
      <c r="D303" s="106"/>
      <c r="E303" s="107"/>
      <c r="F303" s="108"/>
      <c r="G303" s="39"/>
      <c r="H303" s="1"/>
      <c r="I303" s="1"/>
      <c r="J303" s="38"/>
      <c r="K303" s="39"/>
      <c r="L303" s="1"/>
      <c r="M303" s="1"/>
      <c r="N303" s="1"/>
      <c r="O303" s="1"/>
      <c r="P303" s="1"/>
      <c r="Q303" s="171"/>
      <c r="R303" s="171"/>
      <c r="S303" s="1"/>
      <c r="T303" s="38"/>
      <c r="U303" s="39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71"/>
      <c r="AG303" s="203"/>
      <c r="AH303" s="40" t="s">
        <v>1222</v>
      </c>
      <c r="AI303" s="46" t="s">
        <v>1225</v>
      </c>
      <c r="AJ303" s="128">
        <v>0.5</v>
      </c>
      <c r="AK303" s="135"/>
      <c r="AL303" s="135"/>
      <c r="AM303" s="137"/>
      <c r="AN303" s="81">
        <f>ROUND(ROUND(Q296*AD302,0)*AJ303,0)</f>
        <v>254</v>
      </c>
      <c r="AO303" s="10"/>
    </row>
    <row r="304" spans="1:41" ht="14.1" x14ac:dyDescent="0.3">
      <c r="A304" s="7">
        <v>71</v>
      </c>
      <c r="B304" s="27">
        <v>3116</v>
      </c>
      <c r="C304" s="6" t="s">
        <v>2184</v>
      </c>
      <c r="D304" s="106"/>
      <c r="E304" s="107"/>
      <c r="F304" s="108"/>
      <c r="G304" s="39"/>
      <c r="H304" s="1"/>
      <c r="I304" s="1"/>
      <c r="J304" s="38"/>
      <c r="K304" s="39"/>
      <c r="L304" s="1"/>
      <c r="M304" s="1"/>
      <c r="N304" s="1"/>
      <c r="O304" s="1"/>
      <c r="P304" s="1"/>
      <c r="Q304" s="171"/>
      <c r="R304" s="171"/>
      <c r="S304" s="1"/>
      <c r="T304" s="38"/>
      <c r="U304" s="39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71"/>
      <c r="AG304" s="40"/>
      <c r="AH304" s="41"/>
      <c r="AI304" s="44"/>
      <c r="AJ304" s="135"/>
      <c r="AK304" s="204" t="s">
        <v>1218</v>
      </c>
      <c r="AL304" s="44">
        <v>5</v>
      </c>
      <c r="AM304" s="161" t="s">
        <v>1385</v>
      </c>
      <c r="AN304" s="81">
        <f>ROUND(Q296*AD302,0)-AL304</f>
        <v>503</v>
      </c>
      <c r="AO304" s="10"/>
    </row>
    <row r="305" spans="1:41" ht="14.1" x14ac:dyDescent="0.3">
      <c r="A305" s="7">
        <v>71</v>
      </c>
      <c r="B305" s="27">
        <v>3117</v>
      </c>
      <c r="C305" s="6" t="s">
        <v>2183</v>
      </c>
      <c r="D305" s="106"/>
      <c r="E305" s="107"/>
      <c r="F305" s="108"/>
      <c r="G305" s="39"/>
      <c r="H305" s="1"/>
      <c r="I305" s="1"/>
      <c r="J305" s="38"/>
      <c r="K305" s="39"/>
      <c r="L305" s="1"/>
      <c r="M305" s="1"/>
      <c r="N305" s="1"/>
      <c r="O305" s="1"/>
      <c r="P305" s="1"/>
      <c r="Q305" s="171"/>
      <c r="R305" s="171"/>
      <c r="S305" s="1"/>
      <c r="T305" s="38"/>
      <c r="U305" s="39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71"/>
      <c r="AG305" s="202" t="s">
        <v>1387</v>
      </c>
      <c r="AH305" s="140" t="s">
        <v>1223</v>
      </c>
      <c r="AI305" s="44" t="s">
        <v>1225</v>
      </c>
      <c r="AJ305" s="135">
        <v>0.7</v>
      </c>
      <c r="AK305" s="205"/>
      <c r="AL305" s="134"/>
      <c r="AM305" s="138"/>
      <c r="AN305" s="81">
        <f>ROUND(ROUND(Q296*AD302,0)*AJ305,0)-AL304</f>
        <v>351</v>
      </c>
      <c r="AO305" s="10"/>
    </row>
    <row r="306" spans="1:41" ht="14.1" x14ac:dyDescent="0.3">
      <c r="A306" s="7">
        <v>71</v>
      </c>
      <c r="B306" s="27">
        <v>3118</v>
      </c>
      <c r="C306" s="6" t="s">
        <v>2182</v>
      </c>
      <c r="D306" s="124"/>
      <c r="E306" s="125"/>
      <c r="F306" s="126"/>
      <c r="G306" s="37"/>
      <c r="H306" s="4"/>
      <c r="I306" s="4"/>
      <c r="J306" s="17"/>
      <c r="K306" s="37"/>
      <c r="L306" s="4"/>
      <c r="M306" s="4"/>
      <c r="N306" s="4"/>
      <c r="O306" s="4"/>
      <c r="P306" s="4"/>
      <c r="Q306" s="170"/>
      <c r="R306" s="170"/>
      <c r="S306" s="4"/>
      <c r="T306" s="17"/>
      <c r="U306" s="37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139"/>
      <c r="AG306" s="203"/>
      <c r="AH306" s="40" t="s">
        <v>1222</v>
      </c>
      <c r="AI306" s="46" t="s">
        <v>1225</v>
      </c>
      <c r="AJ306" s="128">
        <v>0.5</v>
      </c>
      <c r="AK306" s="206"/>
      <c r="AL306" s="127"/>
      <c r="AM306" s="136"/>
      <c r="AN306" s="90">
        <f>ROUND(ROUND(Q296*AD302,0)*AJ306,0)-AL304</f>
        <v>249</v>
      </c>
      <c r="AO306" s="12"/>
    </row>
  </sheetData>
  <mergeCells count="209">
    <mergeCell ref="AD302:AE302"/>
    <mergeCell ref="AG302:AG303"/>
    <mergeCell ref="AK304:AK306"/>
    <mergeCell ref="AG305:AG306"/>
    <mergeCell ref="AK292:AK294"/>
    <mergeCell ref="AG293:AG294"/>
    <mergeCell ref="Q296:R296"/>
    <mergeCell ref="AG296:AG297"/>
    <mergeCell ref="AK298:AK300"/>
    <mergeCell ref="AG299:AG300"/>
    <mergeCell ref="AD290:AE290"/>
    <mergeCell ref="AD266:AE266"/>
    <mergeCell ref="AG266:AG267"/>
    <mergeCell ref="AK268:AK270"/>
    <mergeCell ref="AG269:AG270"/>
    <mergeCell ref="Q272:R272"/>
    <mergeCell ref="AG272:AG273"/>
    <mergeCell ref="AG290:AG291"/>
    <mergeCell ref="AK274:AK276"/>
    <mergeCell ref="AG275:AG276"/>
    <mergeCell ref="AD278:AE278"/>
    <mergeCell ref="AG278:AG279"/>
    <mergeCell ref="AK280:AK282"/>
    <mergeCell ref="AG281:AG282"/>
    <mergeCell ref="AK256:AK258"/>
    <mergeCell ref="AG257:AG258"/>
    <mergeCell ref="G259:J265"/>
    <mergeCell ref="Q260:R260"/>
    <mergeCell ref="AG260:AG261"/>
    <mergeCell ref="AK262:AK264"/>
    <mergeCell ref="AG263:AG264"/>
    <mergeCell ref="G283:J289"/>
    <mergeCell ref="Q284:R284"/>
    <mergeCell ref="AG284:AG285"/>
    <mergeCell ref="AK286:AK288"/>
    <mergeCell ref="AG287:AG288"/>
    <mergeCell ref="AD242:AE242"/>
    <mergeCell ref="AG242:AG243"/>
    <mergeCell ref="AK244:AK246"/>
    <mergeCell ref="AG245:AG246"/>
    <mergeCell ref="Q248:R248"/>
    <mergeCell ref="AG248:AG249"/>
    <mergeCell ref="AK250:AK252"/>
    <mergeCell ref="AG251:AG252"/>
    <mergeCell ref="AD254:AE254"/>
    <mergeCell ref="AG254:AG255"/>
    <mergeCell ref="AK226:AK228"/>
    <mergeCell ref="AG227:AG228"/>
    <mergeCell ref="AD230:AE230"/>
    <mergeCell ref="AG230:AG231"/>
    <mergeCell ref="AK232:AK234"/>
    <mergeCell ref="AG233:AG234"/>
    <mergeCell ref="G235:J241"/>
    <mergeCell ref="Q236:R236"/>
    <mergeCell ref="AG236:AG237"/>
    <mergeCell ref="AK238:AK240"/>
    <mergeCell ref="AG239:AG240"/>
    <mergeCell ref="Q212:R212"/>
    <mergeCell ref="AG212:AG213"/>
    <mergeCell ref="AK214:AK216"/>
    <mergeCell ref="AG215:AG216"/>
    <mergeCell ref="AD218:AE218"/>
    <mergeCell ref="AG218:AG219"/>
    <mergeCell ref="AK220:AK222"/>
    <mergeCell ref="AG221:AG222"/>
    <mergeCell ref="Q224:R224"/>
    <mergeCell ref="AG224:AG225"/>
    <mergeCell ref="G199:J205"/>
    <mergeCell ref="Q200:R200"/>
    <mergeCell ref="AG200:AG201"/>
    <mergeCell ref="AK202:AK204"/>
    <mergeCell ref="AG203:AG204"/>
    <mergeCell ref="AD206:AE206"/>
    <mergeCell ref="AG206:AG207"/>
    <mergeCell ref="AK208:AK210"/>
    <mergeCell ref="AG209:AG210"/>
    <mergeCell ref="AK184:AK186"/>
    <mergeCell ref="AG185:AG186"/>
    <mergeCell ref="Q188:R188"/>
    <mergeCell ref="AG188:AG189"/>
    <mergeCell ref="AK190:AK192"/>
    <mergeCell ref="AG191:AG192"/>
    <mergeCell ref="AD194:AE194"/>
    <mergeCell ref="AG194:AG195"/>
    <mergeCell ref="AK196:AK198"/>
    <mergeCell ref="AG197:AG198"/>
    <mergeCell ref="AD170:AE170"/>
    <mergeCell ref="AG170:AG171"/>
    <mergeCell ref="AK172:AK174"/>
    <mergeCell ref="AG173:AG174"/>
    <mergeCell ref="Q176:R176"/>
    <mergeCell ref="AG176:AG177"/>
    <mergeCell ref="AK178:AK180"/>
    <mergeCell ref="AG179:AG180"/>
    <mergeCell ref="AD182:AE182"/>
    <mergeCell ref="AG182:AG183"/>
    <mergeCell ref="AK154:AK156"/>
    <mergeCell ref="AG155:AG156"/>
    <mergeCell ref="AD158:AE158"/>
    <mergeCell ref="AG158:AG159"/>
    <mergeCell ref="AK160:AK162"/>
    <mergeCell ref="AG161:AG162"/>
    <mergeCell ref="G163:J169"/>
    <mergeCell ref="Q164:R164"/>
    <mergeCell ref="AG164:AG165"/>
    <mergeCell ref="AK166:AK168"/>
    <mergeCell ref="AG167:AG168"/>
    <mergeCell ref="Q140:R140"/>
    <mergeCell ref="AG140:AG141"/>
    <mergeCell ref="AK142:AK144"/>
    <mergeCell ref="AG143:AG144"/>
    <mergeCell ref="AD146:AE146"/>
    <mergeCell ref="AG146:AG147"/>
    <mergeCell ref="AK148:AK150"/>
    <mergeCell ref="AG149:AG150"/>
    <mergeCell ref="Q152:R152"/>
    <mergeCell ref="AG152:AG153"/>
    <mergeCell ref="G127:J133"/>
    <mergeCell ref="Q128:R128"/>
    <mergeCell ref="AG128:AG129"/>
    <mergeCell ref="AK130:AK132"/>
    <mergeCell ref="AG131:AG132"/>
    <mergeCell ref="AD134:AE134"/>
    <mergeCell ref="AG134:AG135"/>
    <mergeCell ref="AK136:AK138"/>
    <mergeCell ref="AG137:AG138"/>
    <mergeCell ref="AK112:AK114"/>
    <mergeCell ref="AG113:AG114"/>
    <mergeCell ref="Q116:R116"/>
    <mergeCell ref="AG116:AG117"/>
    <mergeCell ref="AK118:AK120"/>
    <mergeCell ref="AG119:AG120"/>
    <mergeCell ref="AD122:AE122"/>
    <mergeCell ref="AG122:AG123"/>
    <mergeCell ref="AK124:AK126"/>
    <mergeCell ref="AG125:AG126"/>
    <mergeCell ref="AD98:AE98"/>
    <mergeCell ref="AG98:AG99"/>
    <mergeCell ref="AK100:AK102"/>
    <mergeCell ref="AG101:AG102"/>
    <mergeCell ref="Q104:R104"/>
    <mergeCell ref="AG104:AG105"/>
    <mergeCell ref="AK106:AK108"/>
    <mergeCell ref="AG107:AG108"/>
    <mergeCell ref="AD110:AE110"/>
    <mergeCell ref="AG110:AG111"/>
    <mergeCell ref="AD86:AE86"/>
    <mergeCell ref="AG86:AG87"/>
    <mergeCell ref="AK88:AK90"/>
    <mergeCell ref="AG89:AG90"/>
    <mergeCell ref="G91:J97"/>
    <mergeCell ref="Q92:R92"/>
    <mergeCell ref="AG92:AG93"/>
    <mergeCell ref="AK94:AK96"/>
    <mergeCell ref="AG95:AG96"/>
    <mergeCell ref="AK70:AK72"/>
    <mergeCell ref="AG71:AG72"/>
    <mergeCell ref="AD74:AE74"/>
    <mergeCell ref="AG74:AG75"/>
    <mergeCell ref="AK76:AK78"/>
    <mergeCell ref="AG77:AG78"/>
    <mergeCell ref="Q80:R80"/>
    <mergeCell ref="AG80:AG81"/>
    <mergeCell ref="AK82:AK84"/>
    <mergeCell ref="AG83:AG84"/>
    <mergeCell ref="Q56:R56"/>
    <mergeCell ref="AG56:AG57"/>
    <mergeCell ref="AK58:AK60"/>
    <mergeCell ref="AG59:AG60"/>
    <mergeCell ref="AD62:AE62"/>
    <mergeCell ref="AG62:AG63"/>
    <mergeCell ref="AK64:AK66"/>
    <mergeCell ref="AG65:AG66"/>
    <mergeCell ref="Q68:R68"/>
    <mergeCell ref="AG68:AG69"/>
    <mergeCell ref="AK28:AK30"/>
    <mergeCell ref="AG29:AG30"/>
    <mergeCell ref="Q44:R44"/>
    <mergeCell ref="AG44:AG45"/>
    <mergeCell ref="AK46:AK48"/>
    <mergeCell ref="AG47:AG48"/>
    <mergeCell ref="AD50:AE50"/>
    <mergeCell ref="AG50:AG51"/>
    <mergeCell ref="AK52:AK54"/>
    <mergeCell ref="AG53:AG54"/>
    <mergeCell ref="D7:F13"/>
    <mergeCell ref="Q8:R8"/>
    <mergeCell ref="AG8:AG9"/>
    <mergeCell ref="AK10:AK12"/>
    <mergeCell ref="AG11:AG12"/>
    <mergeCell ref="AD14:AE14"/>
    <mergeCell ref="AD38:AE38"/>
    <mergeCell ref="AG38:AG39"/>
    <mergeCell ref="AK40:AK42"/>
    <mergeCell ref="AG41:AG42"/>
    <mergeCell ref="AK22:AK24"/>
    <mergeCell ref="AG23:AG24"/>
    <mergeCell ref="AG14:AG15"/>
    <mergeCell ref="G31:J37"/>
    <mergeCell ref="Q32:R32"/>
    <mergeCell ref="AG32:AG33"/>
    <mergeCell ref="AK34:AK36"/>
    <mergeCell ref="AG35:AG36"/>
    <mergeCell ref="AK16:AK18"/>
    <mergeCell ref="AG17:AG18"/>
    <mergeCell ref="Q20:R20"/>
    <mergeCell ref="AG20:AG21"/>
    <mergeCell ref="AD26:AE26"/>
    <mergeCell ref="AG26:AG27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4" orientation="portrait" r:id="rId1"/>
  <headerFooter>
    <oddHeader>&amp;R&amp;9福祉型障害児入所施設</oddHeader>
    <oddFooter>&amp;C&amp;14&amp;P</oddFooter>
  </headerFooter>
  <rowBreaks count="2" manualBreakCount="2">
    <brk id="126" max="40" man="1"/>
    <brk id="234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autoPageBreaks="0"/>
  </sheetPr>
  <dimension ref="A1:AP174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27.62890625" style="22" customWidth="1"/>
    <col min="4" max="7" width="2.3671875" style="36" customWidth="1"/>
    <col min="8" max="18" width="2.3671875" style="22" customWidth="1"/>
    <col min="19" max="22" width="2.3671875" style="36" customWidth="1"/>
    <col min="23" max="30" width="2.3671875" style="52" customWidth="1"/>
    <col min="31" max="31" width="3.3671875" style="52" customWidth="1"/>
    <col min="32" max="32" width="2.3671875" style="52" customWidth="1"/>
    <col min="33" max="33" width="14.62890625" style="52" customWidth="1"/>
    <col min="34" max="34" width="25.3671875" style="52" bestFit="1" customWidth="1"/>
    <col min="35" max="35" width="3" style="52" bestFit="1" customWidth="1"/>
    <col min="36" max="36" width="4.1015625" style="36" bestFit="1" customWidth="1"/>
    <col min="37" max="37" width="8.62890625" style="36" customWidth="1"/>
    <col min="38" max="38" width="2.1015625" style="36" bestFit="1" customWidth="1"/>
    <col min="39" max="39" width="4.89453125" style="36" bestFit="1" customWidth="1"/>
    <col min="40" max="41" width="8.62890625" style="36" customWidth="1"/>
    <col min="42" max="42" width="2.89453125" style="36" customWidth="1"/>
    <col min="43" max="16384" width="9" style="36"/>
  </cols>
  <sheetData>
    <row r="1" spans="1:42" ht="16.5" x14ac:dyDescent="0.3">
      <c r="A1" s="35"/>
    </row>
    <row r="2" spans="1:42" ht="16.5" x14ac:dyDescent="0.3">
      <c r="A2" s="35"/>
    </row>
    <row r="3" spans="1:42" ht="16.5" x14ac:dyDescent="0.3">
      <c r="A3" s="35"/>
    </row>
    <row r="4" spans="1:42" ht="16.5" x14ac:dyDescent="0.3">
      <c r="A4" s="35"/>
      <c r="B4" s="146"/>
    </row>
    <row r="5" spans="1:42" x14ac:dyDescent="0.3">
      <c r="A5" s="21" t="s">
        <v>1256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/>
      <c r="AC5" s="54"/>
      <c r="AD5" s="54" t="s">
        <v>1255</v>
      </c>
      <c r="AE5" s="56"/>
      <c r="AF5" s="56"/>
      <c r="AG5" s="56"/>
      <c r="AH5" s="56"/>
      <c r="AI5" s="56"/>
      <c r="AJ5" s="54"/>
      <c r="AK5" s="54"/>
      <c r="AL5" s="54"/>
      <c r="AM5" s="54"/>
      <c r="AN5" s="20" t="s">
        <v>850</v>
      </c>
      <c r="AO5" s="20" t="s">
        <v>849</v>
      </c>
      <c r="AP5" s="119"/>
    </row>
    <row r="6" spans="1:42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5"/>
      <c r="AK6" s="65"/>
      <c r="AL6" s="65"/>
      <c r="AM6" s="65"/>
      <c r="AN6" s="16" t="s">
        <v>1</v>
      </c>
      <c r="AO6" s="16" t="s">
        <v>0</v>
      </c>
      <c r="AP6" s="119"/>
    </row>
    <row r="7" spans="1:42" ht="14.1" x14ac:dyDescent="0.3">
      <c r="A7" s="7">
        <v>71</v>
      </c>
      <c r="B7" s="9">
        <v>1751</v>
      </c>
      <c r="C7" s="6" t="s">
        <v>2649</v>
      </c>
      <c r="D7" s="195" t="s">
        <v>1283</v>
      </c>
      <c r="E7" s="196"/>
      <c r="F7" s="197"/>
      <c r="G7" s="195" t="s">
        <v>1279</v>
      </c>
      <c r="H7" s="196"/>
      <c r="I7" s="196"/>
      <c r="J7" s="197"/>
      <c r="K7" s="30" t="s">
        <v>1274</v>
      </c>
      <c r="L7" s="54"/>
      <c r="M7" s="54"/>
      <c r="N7" s="54"/>
      <c r="O7" s="54"/>
      <c r="P7" s="54"/>
      <c r="Q7" s="54"/>
      <c r="R7" s="54"/>
      <c r="S7" s="30"/>
      <c r="T7" s="43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4"/>
      <c r="AG7" s="172"/>
      <c r="AH7" s="45"/>
      <c r="AI7" s="54"/>
      <c r="AJ7" s="54"/>
      <c r="AK7" s="54"/>
      <c r="AL7" s="54"/>
      <c r="AM7" s="68"/>
      <c r="AN7" s="81">
        <f>ROUND(Q8,0)</f>
        <v>507</v>
      </c>
      <c r="AO7" s="10" t="s">
        <v>1251</v>
      </c>
    </row>
    <row r="8" spans="1:42" ht="14.1" x14ac:dyDescent="0.3">
      <c r="A8" s="7">
        <v>71</v>
      </c>
      <c r="B8" s="9">
        <v>1752</v>
      </c>
      <c r="C8" s="6" t="s">
        <v>2648</v>
      </c>
      <c r="D8" s="198"/>
      <c r="E8" s="199"/>
      <c r="F8" s="200"/>
      <c r="G8" s="198"/>
      <c r="H8" s="199"/>
      <c r="I8" s="199"/>
      <c r="J8" s="200"/>
      <c r="K8" s="59"/>
      <c r="L8" s="119"/>
      <c r="M8" s="119"/>
      <c r="N8" s="119"/>
      <c r="O8" s="119"/>
      <c r="P8" s="119"/>
      <c r="Q8" s="208">
        <v>507</v>
      </c>
      <c r="R8" s="208"/>
      <c r="S8" s="1" t="s">
        <v>853</v>
      </c>
      <c r="T8" s="38"/>
      <c r="U8" s="3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71"/>
      <c r="AG8" s="202" t="s">
        <v>1387</v>
      </c>
      <c r="AH8" s="140" t="s">
        <v>1220</v>
      </c>
      <c r="AI8" s="44" t="s">
        <v>1217</v>
      </c>
      <c r="AJ8" s="135">
        <v>0.7</v>
      </c>
      <c r="AK8" s="135"/>
      <c r="AL8" s="135"/>
      <c r="AM8" s="137"/>
      <c r="AN8" s="81">
        <f>ROUND(Q8*AJ8,0)</f>
        <v>355</v>
      </c>
      <c r="AO8" s="10"/>
    </row>
    <row r="9" spans="1:42" ht="14.1" x14ac:dyDescent="0.3">
      <c r="A9" s="7">
        <v>71</v>
      </c>
      <c r="B9" s="9">
        <v>3121</v>
      </c>
      <c r="C9" s="6" t="s">
        <v>2647</v>
      </c>
      <c r="D9" s="198"/>
      <c r="E9" s="199"/>
      <c r="F9" s="200"/>
      <c r="G9" s="198"/>
      <c r="H9" s="199"/>
      <c r="I9" s="199"/>
      <c r="J9" s="200"/>
      <c r="K9" s="59"/>
      <c r="L9" s="119"/>
      <c r="M9" s="119"/>
      <c r="N9" s="119"/>
      <c r="O9" s="119"/>
      <c r="P9" s="119"/>
      <c r="Q9" s="132"/>
      <c r="R9" s="132"/>
      <c r="S9" s="1"/>
      <c r="T9" s="38"/>
      <c r="U9" s="3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1"/>
      <c r="AG9" s="203"/>
      <c r="AH9" s="40" t="s">
        <v>1219</v>
      </c>
      <c r="AI9" s="46" t="s">
        <v>1217</v>
      </c>
      <c r="AJ9" s="128">
        <v>0.5</v>
      </c>
      <c r="AK9" s="135"/>
      <c r="AL9" s="135"/>
      <c r="AM9" s="137"/>
      <c r="AN9" s="81">
        <f>ROUND(Q8*AJ9,0)</f>
        <v>254</v>
      </c>
      <c r="AO9" s="10"/>
    </row>
    <row r="10" spans="1:42" ht="14.1" x14ac:dyDescent="0.3">
      <c r="A10" s="7">
        <v>71</v>
      </c>
      <c r="B10" s="9">
        <v>3122</v>
      </c>
      <c r="C10" s="6" t="s">
        <v>2646</v>
      </c>
      <c r="D10" s="198"/>
      <c r="E10" s="199"/>
      <c r="F10" s="200"/>
      <c r="G10" s="198"/>
      <c r="H10" s="199"/>
      <c r="I10" s="199"/>
      <c r="J10" s="200"/>
      <c r="K10" s="59"/>
      <c r="L10" s="119"/>
      <c r="M10" s="119"/>
      <c r="N10" s="119"/>
      <c r="O10" s="119"/>
      <c r="P10" s="119"/>
      <c r="Q10" s="132"/>
      <c r="R10" s="132"/>
      <c r="S10" s="1"/>
      <c r="T10" s="38"/>
      <c r="U10" s="3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1"/>
      <c r="AG10" s="140"/>
      <c r="AH10" s="55"/>
      <c r="AI10" s="44"/>
      <c r="AJ10" s="135"/>
      <c r="AK10" s="204" t="s">
        <v>1218</v>
      </c>
      <c r="AL10" s="44">
        <v>5</v>
      </c>
      <c r="AM10" s="161" t="s">
        <v>1385</v>
      </c>
      <c r="AN10" s="81">
        <f>ROUND(Q8,0)-AL10</f>
        <v>502</v>
      </c>
      <c r="AO10" s="10"/>
    </row>
    <row r="11" spans="1:42" ht="14.1" x14ac:dyDescent="0.3">
      <c r="A11" s="7">
        <v>71</v>
      </c>
      <c r="B11" s="9">
        <v>3123</v>
      </c>
      <c r="C11" s="6" t="s">
        <v>2645</v>
      </c>
      <c r="D11" s="198"/>
      <c r="E11" s="199"/>
      <c r="F11" s="200"/>
      <c r="G11" s="198"/>
      <c r="H11" s="199"/>
      <c r="I11" s="199"/>
      <c r="J11" s="200"/>
      <c r="K11" s="59"/>
      <c r="L11" s="119"/>
      <c r="M11" s="119"/>
      <c r="N11" s="119"/>
      <c r="O11" s="119"/>
      <c r="P11" s="119"/>
      <c r="Q11" s="132"/>
      <c r="R11" s="132"/>
      <c r="S11" s="1"/>
      <c r="T11" s="38"/>
      <c r="U11" s="3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1"/>
      <c r="AG11" s="202" t="s">
        <v>1387</v>
      </c>
      <c r="AH11" s="140" t="s">
        <v>1220</v>
      </c>
      <c r="AI11" s="44" t="s">
        <v>1217</v>
      </c>
      <c r="AJ11" s="135">
        <v>0.7</v>
      </c>
      <c r="AK11" s="205"/>
      <c r="AL11" s="134"/>
      <c r="AM11" s="138"/>
      <c r="AN11" s="81">
        <f>ROUND(Q8*AJ11,0)-AL10</f>
        <v>350</v>
      </c>
      <c r="AO11" s="10"/>
    </row>
    <row r="12" spans="1:42" ht="14.1" x14ac:dyDescent="0.3">
      <c r="A12" s="7">
        <v>71</v>
      </c>
      <c r="B12" s="9">
        <v>3124</v>
      </c>
      <c r="C12" s="6" t="s">
        <v>2644</v>
      </c>
      <c r="D12" s="198"/>
      <c r="E12" s="199"/>
      <c r="F12" s="200"/>
      <c r="G12" s="198"/>
      <c r="H12" s="199"/>
      <c r="I12" s="199"/>
      <c r="J12" s="200"/>
      <c r="K12" s="59"/>
      <c r="L12" s="119"/>
      <c r="M12" s="119"/>
      <c r="N12" s="119"/>
      <c r="O12" s="119"/>
      <c r="P12" s="119"/>
      <c r="Q12" s="132"/>
      <c r="R12" s="132"/>
      <c r="S12" s="1"/>
      <c r="T12" s="38"/>
      <c r="U12" s="3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71"/>
      <c r="AG12" s="203"/>
      <c r="AH12" s="40" t="s">
        <v>1219</v>
      </c>
      <c r="AI12" s="46" t="s">
        <v>1217</v>
      </c>
      <c r="AJ12" s="128">
        <v>0.5</v>
      </c>
      <c r="AK12" s="206"/>
      <c r="AL12" s="127"/>
      <c r="AM12" s="136"/>
      <c r="AN12" s="81">
        <f>ROUND(Q8*AJ12,0)-AL10</f>
        <v>249</v>
      </c>
      <c r="AO12" s="10"/>
    </row>
    <row r="13" spans="1:42" ht="14.1" x14ac:dyDescent="0.3">
      <c r="A13" s="7">
        <v>71</v>
      </c>
      <c r="B13" s="9">
        <v>1753</v>
      </c>
      <c r="C13" s="6" t="s">
        <v>2643</v>
      </c>
      <c r="D13" s="198"/>
      <c r="E13" s="199"/>
      <c r="F13" s="200"/>
      <c r="G13" s="198"/>
      <c r="H13" s="199"/>
      <c r="I13" s="199"/>
      <c r="J13" s="200"/>
      <c r="K13" s="39"/>
      <c r="L13" s="1"/>
      <c r="M13" s="1"/>
      <c r="N13" s="1"/>
      <c r="O13" s="1"/>
      <c r="P13" s="1"/>
      <c r="Q13" s="119"/>
      <c r="R13" s="119"/>
      <c r="S13" s="119"/>
      <c r="T13" s="38"/>
      <c r="U13" s="140" t="s">
        <v>1393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141"/>
      <c r="AG13" s="140"/>
      <c r="AH13" s="55"/>
      <c r="AI13" s="44"/>
      <c r="AJ13" s="135"/>
      <c r="AK13" s="135"/>
      <c r="AL13" s="135"/>
      <c r="AM13" s="137"/>
      <c r="AN13" s="81">
        <f>ROUND(Q8*AD14,0)</f>
        <v>489</v>
      </c>
      <c r="AO13" s="10"/>
    </row>
    <row r="14" spans="1:42" ht="14.1" x14ac:dyDescent="0.3">
      <c r="A14" s="7">
        <v>71</v>
      </c>
      <c r="B14" s="9">
        <v>1754</v>
      </c>
      <c r="C14" s="6" t="s">
        <v>2642</v>
      </c>
      <c r="D14" s="106"/>
      <c r="E14" s="107"/>
      <c r="F14" s="108"/>
      <c r="G14" s="39"/>
      <c r="H14" s="1"/>
      <c r="I14" s="1"/>
      <c r="J14" s="38"/>
      <c r="K14" s="59"/>
      <c r="L14" s="119"/>
      <c r="M14" s="119"/>
      <c r="N14" s="119"/>
      <c r="O14" s="119"/>
      <c r="P14" s="1"/>
      <c r="Q14" s="119"/>
      <c r="R14" s="119"/>
      <c r="S14" s="119"/>
      <c r="T14" s="38"/>
      <c r="U14" s="61" t="s">
        <v>1391</v>
      </c>
      <c r="V14" s="51"/>
      <c r="W14" s="51"/>
      <c r="X14" s="51"/>
      <c r="Y14" s="51"/>
      <c r="Z14" s="51"/>
      <c r="AA14" s="51"/>
      <c r="AB14" s="51"/>
      <c r="AC14" s="122" t="s">
        <v>1217</v>
      </c>
      <c r="AD14" s="207">
        <v>0.96499999999999997</v>
      </c>
      <c r="AE14" s="207"/>
      <c r="AF14" s="71"/>
      <c r="AG14" s="202" t="s">
        <v>1387</v>
      </c>
      <c r="AH14" s="140" t="s">
        <v>1220</v>
      </c>
      <c r="AI14" s="44" t="s">
        <v>1217</v>
      </c>
      <c r="AJ14" s="135">
        <v>0.7</v>
      </c>
      <c r="AK14" s="135"/>
      <c r="AL14" s="135"/>
      <c r="AM14" s="137"/>
      <c r="AN14" s="81">
        <f>ROUND(ROUND(Q8*AD14,0)*AJ14,0)</f>
        <v>342</v>
      </c>
      <c r="AO14" s="10"/>
    </row>
    <row r="15" spans="1:42" ht="14.1" x14ac:dyDescent="0.3">
      <c r="A15" s="7">
        <v>71</v>
      </c>
      <c r="B15" s="9">
        <v>3125</v>
      </c>
      <c r="C15" s="6" t="s">
        <v>2641</v>
      </c>
      <c r="D15" s="106"/>
      <c r="E15" s="107"/>
      <c r="F15" s="108"/>
      <c r="G15" s="39"/>
      <c r="H15" s="1"/>
      <c r="I15" s="1"/>
      <c r="J15" s="38"/>
      <c r="K15" s="59"/>
      <c r="L15" s="119"/>
      <c r="M15" s="119"/>
      <c r="N15" s="119"/>
      <c r="O15" s="119"/>
      <c r="P15" s="119"/>
      <c r="Q15" s="132"/>
      <c r="R15" s="132"/>
      <c r="S15" s="1"/>
      <c r="T15" s="38"/>
      <c r="U15" s="3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1"/>
      <c r="AG15" s="203"/>
      <c r="AH15" s="40" t="s">
        <v>1219</v>
      </c>
      <c r="AI15" s="46" t="s">
        <v>1217</v>
      </c>
      <c r="AJ15" s="128">
        <v>0.5</v>
      </c>
      <c r="AK15" s="135"/>
      <c r="AL15" s="135"/>
      <c r="AM15" s="137"/>
      <c r="AN15" s="81">
        <f>ROUND(ROUND(Q8*AD14,0)*AJ15,0)</f>
        <v>245</v>
      </c>
      <c r="AO15" s="10"/>
    </row>
    <row r="16" spans="1:42" ht="14.1" x14ac:dyDescent="0.3">
      <c r="A16" s="7">
        <v>71</v>
      </c>
      <c r="B16" s="9">
        <v>3126</v>
      </c>
      <c r="C16" s="6" t="s">
        <v>2640</v>
      </c>
      <c r="D16" s="106"/>
      <c r="E16" s="107"/>
      <c r="F16" s="108"/>
      <c r="G16" s="39"/>
      <c r="H16" s="1"/>
      <c r="I16" s="1"/>
      <c r="J16" s="38"/>
      <c r="K16" s="59"/>
      <c r="L16" s="119"/>
      <c r="M16" s="119"/>
      <c r="N16" s="119"/>
      <c r="O16" s="119"/>
      <c r="P16" s="119"/>
      <c r="Q16" s="132"/>
      <c r="R16" s="132"/>
      <c r="S16" s="1"/>
      <c r="T16" s="38"/>
      <c r="U16" s="3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1"/>
      <c r="AG16" s="140"/>
      <c r="AH16" s="55"/>
      <c r="AI16" s="44"/>
      <c r="AJ16" s="135"/>
      <c r="AK16" s="204" t="s">
        <v>1218</v>
      </c>
      <c r="AL16" s="44">
        <v>5</v>
      </c>
      <c r="AM16" s="161" t="s">
        <v>1385</v>
      </c>
      <c r="AN16" s="81">
        <f>ROUND(Q8*AD14,0)-AL16</f>
        <v>484</v>
      </c>
      <c r="AO16" s="10"/>
    </row>
    <row r="17" spans="1:41" ht="14.1" x14ac:dyDescent="0.3">
      <c r="A17" s="7">
        <v>71</v>
      </c>
      <c r="B17" s="9">
        <v>3127</v>
      </c>
      <c r="C17" s="6" t="s">
        <v>2639</v>
      </c>
      <c r="D17" s="106"/>
      <c r="E17" s="107"/>
      <c r="F17" s="108"/>
      <c r="G17" s="39"/>
      <c r="H17" s="1"/>
      <c r="I17" s="1"/>
      <c r="J17" s="38"/>
      <c r="K17" s="59"/>
      <c r="L17" s="119"/>
      <c r="M17" s="119"/>
      <c r="N17" s="119"/>
      <c r="O17" s="119"/>
      <c r="P17" s="119"/>
      <c r="Q17" s="132"/>
      <c r="R17" s="132"/>
      <c r="S17" s="1"/>
      <c r="T17" s="38"/>
      <c r="U17" s="3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202" t="s">
        <v>1387</v>
      </c>
      <c r="AH17" s="140" t="s">
        <v>1220</v>
      </c>
      <c r="AI17" s="44" t="s">
        <v>1217</v>
      </c>
      <c r="AJ17" s="135">
        <v>0.7</v>
      </c>
      <c r="AK17" s="205"/>
      <c r="AL17" s="134"/>
      <c r="AM17" s="138"/>
      <c r="AN17" s="81">
        <f>ROUND(ROUND(Q8*AD14,0)*AJ17,0)-AL16</f>
        <v>337</v>
      </c>
      <c r="AO17" s="10"/>
    </row>
    <row r="18" spans="1:41" ht="14.1" x14ac:dyDescent="0.3">
      <c r="A18" s="7">
        <v>71</v>
      </c>
      <c r="B18" s="9">
        <v>3128</v>
      </c>
      <c r="C18" s="6" t="s">
        <v>2638</v>
      </c>
      <c r="D18" s="106"/>
      <c r="E18" s="107"/>
      <c r="F18" s="108"/>
      <c r="G18" s="39"/>
      <c r="H18" s="1"/>
      <c r="I18" s="1"/>
      <c r="J18" s="38"/>
      <c r="K18" s="59"/>
      <c r="L18" s="119"/>
      <c r="M18" s="119"/>
      <c r="N18" s="119"/>
      <c r="O18" s="119"/>
      <c r="P18" s="119"/>
      <c r="Q18" s="132"/>
      <c r="R18" s="132"/>
      <c r="S18" s="1"/>
      <c r="T18" s="38"/>
      <c r="U18" s="3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1"/>
      <c r="AG18" s="203"/>
      <c r="AH18" s="40" t="s">
        <v>1219</v>
      </c>
      <c r="AI18" s="46" t="s">
        <v>1217</v>
      </c>
      <c r="AJ18" s="128">
        <v>0.5</v>
      </c>
      <c r="AK18" s="206"/>
      <c r="AL18" s="127"/>
      <c r="AM18" s="136"/>
      <c r="AN18" s="81">
        <f>ROUND(ROUND(Q8*AD14,0)*AJ18,0)-AL16</f>
        <v>240</v>
      </c>
      <c r="AO18" s="10"/>
    </row>
    <row r="19" spans="1:41" ht="14.1" x14ac:dyDescent="0.3">
      <c r="A19" s="7">
        <v>71</v>
      </c>
      <c r="B19" s="9">
        <v>1755</v>
      </c>
      <c r="C19" s="6" t="s">
        <v>2637</v>
      </c>
      <c r="D19" s="106"/>
      <c r="E19" s="107"/>
      <c r="F19" s="108"/>
      <c r="G19" s="39"/>
      <c r="H19" s="1"/>
      <c r="I19" s="1"/>
      <c r="J19" s="58"/>
      <c r="K19" s="42" t="s">
        <v>1273</v>
      </c>
      <c r="L19" s="54"/>
      <c r="M19" s="54"/>
      <c r="N19" s="54"/>
      <c r="O19" s="54"/>
      <c r="P19" s="54"/>
      <c r="Q19" s="54"/>
      <c r="R19" s="54"/>
      <c r="S19" s="30"/>
      <c r="T19" s="43"/>
      <c r="U19" s="42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172"/>
      <c r="AH19" s="45"/>
      <c r="AI19" s="54"/>
      <c r="AJ19" s="174"/>
      <c r="AK19" s="174"/>
      <c r="AL19" s="174"/>
      <c r="AM19" s="173"/>
      <c r="AN19" s="81">
        <f>ROUND(Q20,0)</f>
        <v>507</v>
      </c>
      <c r="AO19" s="10"/>
    </row>
    <row r="20" spans="1:41" ht="14.1" x14ac:dyDescent="0.3">
      <c r="A20" s="7">
        <v>71</v>
      </c>
      <c r="B20" s="9">
        <v>1756</v>
      </c>
      <c r="C20" s="6" t="s">
        <v>2636</v>
      </c>
      <c r="D20" s="106"/>
      <c r="E20" s="107"/>
      <c r="F20" s="108"/>
      <c r="G20" s="39"/>
      <c r="H20" s="1"/>
      <c r="I20" s="1"/>
      <c r="J20" s="58"/>
      <c r="K20" s="59"/>
      <c r="L20" s="119"/>
      <c r="M20" s="119"/>
      <c r="N20" s="119"/>
      <c r="O20" s="119"/>
      <c r="P20" s="119"/>
      <c r="Q20" s="208">
        <v>507</v>
      </c>
      <c r="R20" s="208"/>
      <c r="S20" s="1" t="s">
        <v>853</v>
      </c>
      <c r="T20" s="38"/>
      <c r="U20" s="3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71"/>
      <c r="AG20" s="202" t="s">
        <v>1387</v>
      </c>
      <c r="AH20" s="140" t="s">
        <v>1220</v>
      </c>
      <c r="AI20" s="44" t="s">
        <v>1217</v>
      </c>
      <c r="AJ20" s="135">
        <v>0.7</v>
      </c>
      <c r="AK20" s="135"/>
      <c r="AL20" s="135"/>
      <c r="AM20" s="137"/>
      <c r="AN20" s="81">
        <f>ROUND(Q20*AJ20,0)</f>
        <v>355</v>
      </c>
      <c r="AO20" s="10"/>
    </row>
    <row r="21" spans="1:41" ht="14.1" x14ac:dyDescent="0.3">
      <c r="A21" s="7">
        <v>71</v>
      </c>
      <c r="B21" s="9">
        <v>3131</v>
      </c>
      <c r="C21" s="6" t="s">
        <v>2635</v>
      </c>
      <c r="D21" s="106"/>
      <c r="E21" s="107"/>
      <c r="F21" s="108"/>
      <c r="G21" s="39"/>
      <c r="H21" s="1"/>
      <c r="I21" s="1"/>
      <c r="J21" s="38"/>
      <c r="K21" s="59"/>
      <c r="L21" s="119"/>
      <c r="M21" s="119"/>
      <c r="N21" s="119"/>
      <c r="O21" s="119"/>
      <c r="P21" s="119"/>
      <c r="Q21" s="132"/>
      <c r="R21" s="132"/>
      <c r="S21" s="1"/>
      <c r="T21" s="38"/>
      <c r="U21" s="3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203"/>
      <c r="AH21" s="40" t="s">
        <v>1219</v>
      </c>
      <c r="AI21" s="46" t="s">
        <v>1217</v>
      </c>
      <c r="AJ21" s="128">
        <v>0.5</v>
      </c>
      <c r="AK21" s="135"/>
      <c r="AL21" s="135"/>
      <c r="AM21" s="137"/>
      <c r="AN21" s="81">
        <f>ROUND(Q20*AJ21,0)</f>
        <v>254</v>
      </c>
      <c r="AO21" s="10"/>
    </row>
    <row r="22" spans="1:41" ht="14.1" x14ac:dyDescent="0.3">
      <c r="A22" s="7">
        <v>71</v>
      </c>
      <c r="B22" s="9">
        <v>3132</v>
      </c>
      <c r="C22" s="6" t="s">
        <v>2634</v>
      </c>
      <c r="D22" s="106"/>
      <c r="E22" s="107"/>
      <c r="F22" s="108"/>
      <c r="G22" s="39"/>
      <c r="H22" s="1"/>
      <c r="I22" s="1"/>
      <c r="J22" s="38"/>
      <c r="K22" s="59"/>
      <c r="L22" s="119"/>
      <c r="M22" s="119"/>
      <c r="N22" s="119"/>
      <c r="O22" s="119"/>
      <c r="P22" s="119"/>
      <c r="Q22" s="132"/>
      <c r="R22" s="132"/>
      <c r="S22" s="1"/>
      <c r="T22" s="38"/>
      <c r="U22" s="3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1"/>
      <c r="AG22" s="140"/>
      <c r="AH22" s="55"/>
      <c r="AI22" s="44"/>
      <c r="AJ22" s="135"/>
      <c r="AK22" s="204" t="s">
        <v>1218</v>
      </c>
      <c r="AL22" s="44">
        <v>5</v>
      </c>
      <c r="AM22" s="161" t="s">
        <v>1385</v>
      </c>
      <c r="AN22" s="81">
        <f>ROUND(Q20,0)-AL22</f>
        <v>502</v>
      </c>
      <c r="AO22" s="10"/>
    </row>
    <row r="23" spans="1:41" ht="14.1" x14ac:dyDescent="0.3">
      <c r="A23" s="7">
        <v>71</v>
      </c>
      <c r="B23" s="9">
        <v>3133</v>
      </c>
      <c r="C23" s="6" t="s">
        <v>2633</v>
      </c>
      <c r="D23" s="106"/>
      <c r="E23" s="107"/>
      <c r="F23" s="108"/>
      <c r="G23" s="39"/>
      <c r="H23" s="1"/>
      <c r="I23" s="1"/>
      <c r="J23" s="38"/>
      <c r="K23" s="59"/>
      <c r="L23" s="119"/>
      <c r="M23" s="119"/>
      <c r="N23" s="119"/>
      <c r="O23" s="119"/>
      <c r="P23" s="119"/>
      <c r="Q23" s="132"/>
      <c r="R23" s="132"/>
      <c r="S23" s="1"/>
      <c r="T23" s="38"/>
      <c r="U23" s="3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1"/>
      <c r="AG23" s="202" t="s">
        <v>1387</v>
      </c>
      <c r="AH23" s="140" t="s">
        <v>1220</v>
      </c>
      <c r="AI23" s="44" t="s">
        <v>1217</v>
      </c>
      <c r="AJ23" s="135">
        <v>0.7</v>
      </c>
      <c r="AK23" s="205"/>
      <c r="AL23" s="134"/>
      <c r="AM23" s="138"/>
      <c r="AN23" s="81">
        <f>ROUND(Q20*AJ23,0)-AL22</f>
        <v>350</v>
      </c>
      <c r="AO23" s="10"/>
    </row>
    <row r="24" spans="1:41" ht="14.1" x14ac:dyDescent="0.3">
      <c r="A24" s="7">
        <v>71</v>
      </c>
      <c r="B24" s="9">
        <v>3134</v>
      </c>
      <c r="C24" s="6" t="s">
        <v>2632</v>
      </c>
      <c r="D24" s="106"/>
      <c r="E24" s="107"/>
      <c r="F24" s="108"/>
      <c r="G24" s="39"/>
      <c r="H24" s="1"/>
      <c r="I24" s="1"/>
      <c r="J24" s="38"/>
      <c r="K24" s="59"/>
      <c r="L24" s="119"/>
      <c r="M24" s="119"/>
      <c r="N24" s="119"/>
      <c r="O24" s="119"/>
      <c r="P24" s="119"/>
      <c r="Q24" s="132"/>
      <c r="R24" s="132"/>
      <c r="S24" s="1"/>
      <c r="T24" s="38"/>
      <c r="U24" s="3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9"/>
      <c r="AG24" s="203"/>
      <c r="AH24" s="40" t="s">
        <v>1219</v>
      </c>
      <c r="AI24" s="46" t="s">
        <v>1217</v>
      </c>
      <c r="AJ24" s="128">
        <v>0.5</v>
      </c>
      <c r="AK24" s="206"/>
      <c r="AL24" s="127"/>
      <c r="AM24" s="136"/>
      <c r="AN24" s="81">
        <f>ROUND(Q20*AJ24,0)-AL22</f>
        <v>249</v>
      </c>
      <c r="AO24" s="10"/>
    </row>
    <row r="25" spans="1:41" ht="14.1" x14ac:dyDescent="0.3">
      <c r="A25" s="7">
        <v>71</v>
      </c>
      <c r="B25" s="9">
        <v>1757</v>
      </c>
      <c r="C25" s="6" t="s">
        <v>2631</v>
      </c>
      <c r="D25" s="106"/>
      <c r="E25" s="107"/>
      <c r="F25" s="108"/>
      <c r="G25" s="39"/>
      <c r="H25" s="1"/>
      <c r="I25" s="1"/>
      <c r="J25" s="58"/>
      <c r="K25" s="59"/>
      <c r="L25" s="119"/>
      <c r="M25" s="119"/>
      <c r="N25" s="119"/>
      <c r="O25" s="119"/>
      <c r="P25" s="119"/>
      <c r="Q25" s="133"/>
      <c r="R25" s="133"/>
      <c r="S25" s="1"/>
      <c r="T25" s="38"/>
      <c r="U25" s="61" t="s">
        <v>1393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1"/>
      <c r="AG25" s="140"/>
      <c r="AH25" s="55"/>
      <c r="AI25" s="44"/>
      <c r="AJ25" s="135"/>
      <c r="AK25" s="135"/>
      <c r="AL25" s="135"/>
      <c r="AM25" s="137"/>
      <c r="AN25" s="81">
        <f>ROUND(Q20*AD26,0)</f>
        <v>489</v>
      </c>
      <c r="AO25" s="10"/>
    </row>
    <row r="26" spans="1:41" ht="14.1" x14ac:dyDescent="0.3">
      <c r="A26" s="7">
        <v>71</v>
      </c>
      <c r="B26" s="9">
        <v>1758</v>
      </c>
      <c r="C26" s="6" t="s">
        <v>2630</v>
      </c>
      <c r="D26" s="106"/>
      <c r="E26" s="107"/>
      <c r="F26" s="108"/>
      <c r="G26" s="39"/>
      <c r="H26" s="1"/>
      <c r="I26" s="1"/>
      <c r="J26" s="58"/>
      <c r="K26" s="59"/>
      <c r="L26" s="119"/>
      <c r="M26" s="119"/>
      <c r="N26" s="119"/>
      <c r="O26" s="119"/>
      <c r="P26" s="119"/>
      <c r="Q26" s="133"/>
      <c r="R26" s="133"/>
      <c r="S26" s="1"/>
      <c r="T26" s="38"/>
      <c r="U26" s="61" t="s">
        <v>1391</v>
      </c>
      <c r="V26" s="51"/>
      <c r="W26" s="51"/>
      <c r="X26" s="51"/>
      <c r="Y26" s="51"/>
      <c r="Z26" s="51"/>
      <c r="AA26" s="51"/>
      <c r="AB26" s="51"/>
      <c r="AC26" s="122" t="s">
        <v>1217</v>
      </c>
      <c r="AD26" s="207">
        <v>0.96499999999999997</v>
      </c>
      <c r="AE26" s="207"/>
      <c r="AF26" s="71"/>
      <c r="AG26" s="202" t="s">
        <v>1387</v>
      </c>
      <c r="AH26" s="140" t="s">
        <v>1220</v>
      </c>
      <c r="AI26" s="44" t="s">
        <v>1217</v>
      </c>
      <c r="AJ26" s="135">
        <v>0.7</v>
      </c>
      <c r="AK26" s="135"/>
      <c r="AL26" s="135"/>
      <c r="AM26" s="137"/>
      <c r="AN26" s="81">
        <f>ROUND(ROUND(Q20*AD26,0)*AJ26,0)</f>
        <v>342</v>
      </c>
      <c r="AO26" s="10"/>
    </row>
    <row r="27" spans="1:41" ht="14.1" x14ac:dyDescent="0.3">
      <c r="A27" s="7">
        <v>71</v>
      </c>
      <c r="B27" s="9">
        <v>3135</v>
      </c>
      <c r="C27" s="6" t="s">
        <v>2629</v>
      </c>
      <c r="D27" s="106"/>
      <c r="E27" s="107"/>
      <c r="F27" s="108"/>
      <c r="G27" s="39"/>
      <c r="H27" s="1"/>
      <c r="I27" s="1"/>
      <c r="J27" s="38"/>
      <c r="K27" s="59"/>
      <c r="L27" s="119"/>
      <c r="M27" s="119"/>
      <c r="N27" s="119"/>
      <c r="O27" s="119"/>
      <c r="P27" s="119"/>
      <c r="Q27" s="132"/>
      <c r="R27" s="132"/>
      <c r="S27" s="1"/>
      <c r="T27" s="38"/>
      <c r="U27" s="3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1"/>
      <c r="AG27" s="203"/>
      <c r="AH27" s="40" t="s">
        <v>1219</v>
      </c>
      <c r="AI27" s="46" t="s">
        <v>1217</v>
      </c>
      <c r="AJ27" s="128">
        <v>0.5</v>
      </c>
      <c r="AK27" s="135"/>
      <c r="AL27" s="135"/>
      <c r="AM27" s="137"/>
      <c r="AN27" s="81">
        <f>ROUND(ROUND(Q20*AD26,0)*AJ27,0)</f>
        <v>245</v>
      </c>
      <c r="AO27" s="10"/>
    </row>
    <row r="28" spans="1:41" ht="14.1" x14ac:dyDescent="0.3">
      <c r="A28" s="7">
        <v>71</v>
      </c>
      <c r="B28" s="9">
        <v>3136</v>
      </c>
      <c r="C28" s="6" t="s">
        <v>2628</v>
      </c>
      <c r="D28" s="106"/>
      <c r="E28" s="107"/>
      <c r="F28" s="108"/>
      <c r="G28" s="39"/>
      <c r="H28" s="1"/>
      <c r="I28" s="1"/>
      <c r="J28" s="38"/>
      <c r="K28" s="59"/>
      <c r="L28" s="119"/>
      <c r="M28" s="119"/>
      <c r="N28" s="119"/>
      <c r="O28" s="119"/>
      <c r="P28" s="119"/>
      <c r="Q28" s="132"/>
      <c r="R28" s="132"/>
      <c r="S28" s="1"/>
      <c r="T28" s="38"/>
      <c r="U28" s="3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71"/>
      <c r="AG28" s="140"/>
      <c r="AH28" s="55"/>
      <c r="AI28" s="44"/>
      <c r="AJ28" s="135"/>
      <c r="AK28" s="204" t="s">
        <v>1218</v>
      </c>
      <c r="AL28" s="44">
        <v>5</v>
      </c>
      <c r="AM28" s="161" t="s">
        <v>1385</v>
      </c>
      <c r="AN28" s="81">
        <f>ROUND(Q20*AD26,0)-AL28</f>
        <v>484</v>
      </c>
      <c r="AO28" s="10"/>
    </row>
    <row r="29" spans="1:41" ht="14.1" x14ac:dyDescent="0.3">
      <c r="A29" s="7">
        <v>71</v>
      </c>
      <c r="B29" s="9">
        <v>3137</v>
      </c>
      <c r="C29" s="6" t="s">
        <v>2627</v>
      </c>
      <c r="D29" s="106"/>
      <c r="E29" s="107"/>
      <c r="F29" s="108"/>
      <c r="G29" s="39"/>
      <c r="H29" s="1"/>
      <c r="I29" s="1"/>
      <c r="J29" s="38"/>
      <c r="K29" s="59"/>
      <c r="L29" s="119"/>
      <c r="M29" s="119"/>
      <c r="N29" s="119"/>
      <c r="O29" s="119"/>
      <c r="P29" s="119"/>
      <c r="Q29" s="132"/>
      <c r="R29" s="132"/>
      <c r="S29" s="1"/>
      <c r="T29" s="38"/>
      <c r="U29" s="3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71"/>
      <c r="AG29" s="202" t="s">
        <v>1387</v>
      </c>
      <c r="AH29" s="140" t="s">
        <v>1220</v>
      </c>
      <c r="AI29" s="44" t="s">
        <v>1217</v>
      </c>
      <c r="AJ29" s="135">
        <v>0.7</v>
      </c>
      <c r="AK29" s="205"/>
      <c r="AL29" s="134"/>
      <c r="AM29" s="138"/>
      <c r="AN29" s="81">
        <f>ROUND(ROUND(Q20*AD26,0)*AJ29,0)-AL28</f>
        <v>337</v>
      </c>
      <c r="AO29" s="10"/>
    </row>
    <row r="30" spans="1:41" ht="14.1" x14ac:dyDescent="0.3">
      <c r="A30" s="7">
        <v>71</v>
      </c>
      <c r="B30" s="9">
        <v>3138</v>
      </c>
      <c r="C30" s="6" t="s">
        <v>2626</v>
      </c>
      <c r="D30" s="106"/>
      <c r="E30" s="107"/>
      <c r="F30" s="108"/>
      <c r="G30" s="39"/>
      <c r="H30" s="1"/>
      <c r="I30" s="1"/>
      <c r="J30" s="38"/>
      <c r="K30" s="59"/>
      <c r="L30" s="119"/>
      <c r="M30" s="119"/>
      <c r="N30" s="119"/>
      <c r="O30" s="119"/>
      <c r="P30" s="119"/>
      <c r="Q30" s="132"/>
      <c r="R30" s="132"/>
      <c r="S30" s="1"/>
      <c r="T30" s="38"/>
      <c r="U30" s="39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71"/>
      <c r="AG30" s="203"/>
      <c r="AH30" s="40" t="s">
        <v>1219</v>
      </c>
      <c r="AI30" s="46" t="s">
        <v>1217</v>
      </c>
      <c r="AJ30" s="128">
        <v>0.5</v>
      </c>
      <c r="AK30" s="206"/>
      <c r="AL30" s="127"/>
      <c r="AM30" s="136"/>
      <c r="AN30" s="81">
        <f>ROUND(ROUND(Q20*AD26,0)*AJ30,0)-AL28</f>
        <v>240</v>
      </c>
      <c r="AO30" s="10"/>
    </row>
    <row r="31" spans="1:41" ht="14.1" x14ac:dyDescent="0.3">
      <c r="A31" s="7">
        <v>71</v>
      </c>
      <c r="B31" s="9">
        <v>1761</v>
      </c>
      <c r="C31" s="6" t="s">
        <v>2625</v>
      </c>
      <c r="D31" s="106"/>
      <c r="E31" s="107"/>
      <c r="F31" s="108"/>
      <c r="G31" s="195" t="s">
        <v>1278</v>
      </c>
      <c r="H31" s="196"/>
      <c r="I31" s="196"/>
      <c r="J31" s="197"/>
      <c r="K31" s="42" t="s">
        <v>1274</v>
      </c>
      <c r="L31" s="54"/>
      <c r="M31" s="54"/>
      <c r="N31" s="54"/>
      <c r="O31" s="54"/>
      <c r="P31" s="54"/>
      <c r="Q31" s="54"/>
      <c r="R31" s="54"/>
      <c r="S31" s="30"/>
      <c r="T31" s="43"/>
      <c r="U31" s="42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/>
      <c r="AG31" s="172"/>
      <c r="AH31" s="45"/>
      <c r="AI31" s="54"/>
      <c r="AJ31" s="174"/>
      <c r="AK31" s="174"/>
      <c r="AL31" s="174"/>
      <c r="AM31" s="173"/>
      <c r="AN31" s="81">
        <f>ROUND(Q32,0)</f>
        <v>490</v>
      </c>
      <c r="AO31" s="10"/>
    </row>
    <row r="32" spans="1:41" ht="14.1" x14ac:dyDescent="0.3">
      <c r="A32" s="7">
        <v>71</v>
      </c>
      <c r="B32" s="9">
        <v>1762</v>
      </c>
      <c r="C32" s="6" t="s">
        <v>2624</v>
      </c>
      <c r="D32" s="106"/>
      <c r="E32" s="107"/>
      <c r="F32" s="108"/>
      <c r="G32" s="198"/>
      <c r="H32" s="199"/>
      <c r="I32" s="199"/>
      <c r="J32" s="200"/>
      <c r="K32" s="59"/>
      <c r="L32" s="119"/>
      <c r="M32" s="119"/>
      <c r="N32" s="119"/>
      <c r="O32" s="119"/>
      <c r="P32" s="119"/>
      <c r="Q32" s="208">
        <v>490</v>
      </c>
      <c r="R32" s="208"/>
      <c r="S32" s="1" t="s">
        <v>853</v>
      </c>
      <c r="T32" s="38"/>
      <c r="U32" s="39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202" t="s">
        <v>1387</v>
      </c>
      <c r="AH32" s="140" t="s">
        <v>1220</v>
      </c>
      <c r="AI32" s="44" t="s">
        <v>1217</v>
      </c>
      <c r="AJ32" s="135">
        <v>0.7</v>
      </c>
      <c r="AK32" s="135"/>
      <c r="AL32" s="135"/>
      <c r="AM32" s="137"/>
      <c r="AN32" s="81">
        <f>ROUND(Q32*AJ32,0)</f>
        <v>343</v>
      </c>
      <c r="AO32" s="10"/>
    </row>
    <row r="33" spans="1:41" ht="14.1" x14ac:dyDescent="0.3">
      <c r="A33" s="7">
        <v>71</v>
      </c>
      <c r="B33" s="9">
        <v>3141</v>
      </c>
      <c r="C33" s="6" t="s">
        <v>2623</v>
      </c>
      <c r="D33" s="106"/>
      <c r="E33" s="107"/>
      <c r="F33" s="108"/>
      <c r="G33" s="198"/>
      <c r="H33" s="199"/>
      <c r="I33" s="199"/>
      <c r="J33" s="200"/>
      <c r="K33" s="59"/>
      <c r="L33" s="119"/>
      <c r="M33" s="119"/>
      <c r="N33" s="119"/>
      <c r="O33" s="119"/>
      <c r="P33" s="119"/>
      <c r="Q33" s="132"/>
      <c r="R33" s="132"/>
      <c r="S33" s="1"/>
      <c r="T33" s="38"/>
      <c r="U33" s="39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71"/>
      <c r="AG33" s="203"/>
      <c r="AH33" s="40" t="s">
        <v>1219</v>
      </c>
      <c r="AI33" s="46" t="s">
        <v>1217</v>
      </c>
      <c r="AJ33" s="128">
        <v>0.5</v>
      </c>
      <c r="AK33" s="135"/>
      <c r="AL33" s="135"/>
      <c r="AM33" s="137"/>
      <c r="AN33" s="81">
        <f>ROUND(Q32*AJ33,0)</f>
        <v>245</v>
      </c>
      <c r="AO33" s="10"/>
    </row>
    <row r="34" spans="1:41" ht="14.1" x14ac:dyDescent="0.3">
      <c r="A34" s="7">
        <v>71</v>
      </c>
      <c r="B34" s="9">
        <v>3142</v>
      </c>
      <c r="C34" s="6" t="s">
        <v>2622</v>
      </c>
      <c r="D34" s="106"/>
      <c r="E34" s="107"/>
      <c r="F34" s="108"/>
      <c r="G34" s="198"/>
      <c r="H34" s="199"/>
      <c r="I34" s="199"/>
      <c r="J34" s="200"/>
      <c r="K34" s="59"/>
      <c r="L34" s="119"/>
      <c r="M34" s="119"/>
      <c r="N34" s="119"/>
      <c r="O34" s="119"/>
      <c r="P34" s="119"/>
      <c r="Q34" s="132"/>
      <c r="R34" s="132"/>
      <c r="S34" s="1"/>
      <c r="T34" s="38"/>
      <c r="U34" s="39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1"/>
      <c r="AG34" s="140"/>
      <c r="AH34" s="55"/>
      <c r="AI34" s="44"/>
      <c r="AJ34" s="135"/>
      <c r="AK34" s="204" t="s">
        <v>1218</v>
      </c>
      <c r="AL34" s="44">
        <v>5</v>
      </c>
      <c r="AM34" s="161" t="s">
        <v>1385</v>
      </c>
      <c r="AN34" s="81">
        <f>ROUND(Q32,0)-AL34</f>
        <v>485</v>
      </c>
      <c r="AO34" s="10"/>
    </row>
    <row r="35" spans="1:41" ht="14.1" x14ac:dyDescent="0.3">
      <c r="A35" s="7">
        <v>71</v>
      </c>
      <c r="B35" s="9">
        <v>3143</v>
      </c>
      <c r="C35" s="6" t="s">
        <v>2621</v>
      </c>
      <c r="D35" s="106"/>
      <c r="E35" s="107"/>
      <c r="F35" s="108"/>
      <c r="G35" s="198"/>
      <c r="H35" s="199"/>
      <c r="I35" s="199"/>
      <c r="J35" s="200"/>
      <c r="K35" s="59"/>
      <c r="L35" s="119"/>
      <c r="M35" s="119"/>
      <c r="N35" s="119"/>
      <c r="O35" s="119"/>
      <c r="P35" s="119"/>
      <c r="Q35" s="132"/>
      <c r="R35" s="132"/>
      <c r="S35" s="1"/>
      <c r="T35" s="38"/>
      <c r="U35" s="39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71"/>
      <c r="AG35" s="202" t="s">
        <v>1387</v>
      </c>
      <c r="AH35" s="140" t="s">
        <v>1220</v>
      </c>
      <c r="AI35" s="44" t="s">
        <v>1217</v>
      </c>
      <c r="AJ35" s="135">
        <v>0.7</v>
      </c>
      <c r="AK35" s="205"/>
      <c r="AL35" s="134"/>
      <c r="AM35" s="138"/>
      <c r="AN35" s="81">
        <f>ROUND(Q32*AJ35,0)-AL34</f>
        <v>338</v>
      </c>
      <c r="AO35" s="10"/>
    </row>
    <row r="36" spans="1:41" ht="14.1" x14ac:dyDescent="0.3">
      <c r="A36" s="7">
        <v>71</v>
      </c>
      <c r="B36" s="9">
        <v>3144</v>
      </c>
      <c r="C36" s="6" t="s">
        <v>2620</v>
      </c>
      <c r="D36" s="106"/>
      <c r="E36" s="107"/>
      <c r="F36" s="108"/>
      <c r="G36" s="198"/>
      <c r="H36" s="199"/>
      <c r="I36" s="199"/>
      <c r="J36" s="200"/>
      <c r="K36" s="59"/>
      <c r="L36" s="119"/>
      <c r="M36" s="119"/>
      <c r="N36" s="119"/>
      <c r="O36" s="119"/>
      <c r="P36" s="119"/>
      <c r="Q36" s="132"/>
      <c r="R36" s="132"/>
      <c r="S36" s="1"/>
      <c r="T36" s="38"/>
      <c r="U36" s="39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71"/>
      <c r="AG36" s="203"/>
      <c r="AH36" s="40" t="s">
        <v>1219</v>
      </c>
      <c r="AI36" s="46" t="s">
        <v>1217</v>
      </c>
      <c r="AJ36" s="128">
        <v>0.5</v>
      </c>
      <c r="AK36" s="206"/>
      <c r="AL36" s="127"/>
      <c r="AM36" s="136"/>
      <c r="AN36" s="81">
        <f>ROUND(Q32*AJ36,0)-AL34</f>
        <v>240</v>
      </c>
      <c r="AO36" s="10"/>
    </row>
    <row r="37" spans="1:41" ht="14.1" x14ac:dyDescent="0.3">
      <c r="A37" s="7">
        <v>71</v>
      </c>
      <c r="B37" s="9">
        <v>1763</v>
      </c>
      <c r="C37" s="6" t="s">
        <v>2619</v>
      </c>
      <c r="D37" s="106"/>
      <c r="E37" s="107"/>
      <c r="F37" s="108"/>
      <c r="G37" s="198"/>
      <c r="H37" s="199"/>
      <c r="I37" s="199"/>
      <c r="J37" s="200"/>
      <c r="K37" s="39"/>
      <c r="L37" s="1"/>
      <c r="M37" s="1"/>
      <c r="N37" s="1"/>
      <c r="O37" s="1"/>
      <c r="P37" s="1"/>
      <c r="Q37" s="119"/>
      <c r="R37" s="119"/>
      <c r="S37" s="119"/>
      <c r="T37" s="38"/>
      <c r="U37" s="140" t="s">
        <v>1393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41"/>
      <c r="AG37" s="140"/>
      <c r="AH37" s="55"/>
      <c r="AI37" s="44"/>
      <c r="AJ37" s="135"/>
      <c r="AK37" s="135"/>
      <c r="AL37" s="135"/>
      <c r="AM37" s="137"/>
      <c r="AN37" s="81">
        <f>ROUND(Q32*AD38,0)</f>
        <v>473</v>
      </c>
      <c r="AO37" s="10"/>
    </row>
    <row r="38" spans="1:41" ht="14.1" x14ac:dyDescent="0.3">
      <c r="A38" s="7">
        <v>71</v>
      </c>
      <c r="B38" s="9">
        <v>1764</v>
      </c>
      <c r="C38" s="6" t="s">
        <v>2618</v>
      </c>
      <c r="D38" s="106"/>
      <c r="E38" s="107"/>
      <c r="F38" s="108"/>
      <c r="G38" s="39"/>
      <c r="H38" s="1"/>
      <c r="I38" s="1"/>
      <c r="J38" s="38"/>
      <c r="K38" s="59"/>
      <c r="L38" s="119"/>
      <c r="M38" s="119"/>
      <c r="N38" s="119"/>
      <c r="O38" s="119"/>
      <c r="P38" s="1"/>
      <c r="Q38" s="119"/>
      <c r="R38" s="119"/>
      <c r="S38" s="119"/>
      <c r="T38" s="38"/>
      <c r="U38" s="61" t="s">
        <v>1391</v>
      </c>
      <c r="V38" s="51"/>
      <c r="W38" s="51"/>
      <c r="X38" s="51"/>
      <c r="Y38" s="51"/>
      <c r="Z38" s="51"/>
      <c r="AA38" s="51"/>
      <c r="AB38" s="51"/>
      <c r="AC38" s="122" t="s">
        <v>1217</v>
      </c>
      <c r="AD38" s="207">
        <v>0.96499999999999997</v>
      </c>
      <c r="AE38" s="207"/>
      <c r="AF38" s="71"/>
      <c r="AG38" s="202" t="s">
        <v>1387</v>
      </c>
      <c r="AH38" s="140" t="s">
        <v>1220</v>
      </c>
      <c r="AI38" s="44" t="s">
        <v>1217</v>
      </c>
      <c r="AJ38" s="135">
        <v>0.7</v>
      </c>
      <c r="AK38" s="135"/>
      <c r="AL38" s="135"/>
      <c r="AM38" s="137"/>
      <c r="AN38" s="81">
        <f>ROUND(ROUND(Q32*AD38,0)*AJ38,0)</f>
        <v>331</v>
      </c>
      <c r="AO38" s="10"/>
    </row>
    <row r="39" spans="1:41" ht="14.1" x14ac:dyDescent="0.3">
      <c r="A39" s="7">
        <v>71</v>
      </c>
      <c r="B39" s="9">
        <v>3145</v>
      </c>
      <c r="C39" s="6" t="s">
        <v>2617</v>
      </c>
      <c r="D39" s="106"/>
      <c r="E39" s="107"/>
      <c r="F39" s="108"/>
      <c r="G39" s="39"/>
      <c r="H39" s="1"/>
      <c r="I39" s="1"/>
      <c r="J39" s="38"/>
      <c r="K39" s="59"/>
      <c r="L39" s="119"/>
      <c r="M39" s="119"/>
      <c r="N39" s="119"/>
      <c r="O39" s="119"/>
      <c r="P39" s="119"/>
      <c r="Q39" s="132"/>
      <c r="R39" s="132"/>
      <c r="S39" s="1"/>
      <c r="T39" s="38"/>
      <c r="U39" s="3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1"/>
      <c r="AG39" s="203"/>
      <c r="AH39" s="40" t="s">
        <v>1219</v>
      </c>
      <c r="AI39" s="46" t="s">
        <v>1217</v>
      </c>
      <c r="AJ39" s="128">
        <v>0.5</v>
      </c>
      <c r="AK39" s="135"/>
      <c r="AL39" s="135"/>
      <c r="AM39" s="137"/>
      <c r="AN39" s="81">
        <f>ROUND(ROUND(Q32*AD38,0)*AJ39,0)</f>
        <v>237</v>
      </c>
      <c r="AO39" s="10"/>
    </row>
    <row r="40" spans="1:41" ht="14.1" x14ac:dyDescent="0.3">
      <c r="A40" s="7">
        <v>71</v>
      </c>
      <c r="B40" s="9">
        <v>3146</v>
      </c>
      <c r="C40" s="6" t="s">
        <v>2616</v>
      </c>
      <c r="D40" s="106"/>
      <c r="E40" s="107"/>
      <c r="F40" s="108"/>
      <c r="G40" s="39"/>
      <c r="H40" s="1"/>
      <c r="I40" s="1"/>
      <c r="J40" s="38"/>
      <c r="K40" s="59"/>
      <c r="L40" s="119"/>
      <c r="M40" s="119"/>
      <c r="N40" s="119"/>
      <c r="O40" s="119"/>
      <c r="P40" s="119"/>
      <c r="Q40" s="132"/>
      <c r="R40" s="132"/>
      <c r="S40" s="1"/>
      <c r="T40" s="38"/>
      <c r="U40" s="3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1"/>
      <c r="AG40" s="140"/>
      <c r="AH40" s="55"/>
      <c r="AI40" s="44"/>
      <c r="AJ40" s="135"/>
      <c r="AK40" s="204" t="s">
        <v>1218</v>
      </c>
      <c r="AL40" s="44">
        <v>5</v>
      </c>
      <c r="AM40" s="161" t="s">
        <v>1385</v>
      </c>
      <c r="AN40" s="81">
        <f>ROUND(Q32*AD38,0)-AL40</f>
        <v>468</v>
      </c>
      <c r="AO40" s="10"/>
    </row>
    <row r="41" spans="1:41" ht="14.1" x14ac:dyDescent="0.3">
      <c r="A41" s="7">
        <v>71</v>
      </c>
      <c r="B41" s="9">
        <v>3147</v>
      </c>
      <c r="C41" s="6" t="s">
        <v>2615</v>
      </c>
      <c r="D41" s="106"/>
      <c r="E41" s="107"/>
      <c r="F41" s="108"/>
      <c r="G41" s="39"/>
      <c r="H41" s="1"/>
      <c r="I41" s="1"/>
      <c r="J41" s="38"/>
      <c r="K41" s="59"/>
      <c r="L41" s="119"/>
      <c r="M41" s="119"/>
      <c r="N41" s="119"/>
      <c r="O41" s="119"/>
      <c r="P41" s="119"/>
      <c r="Q41" s="132"/>
      <c r="R41" s="132"/>
      <c r="S41" s="1"/>
      <c r="T41" s="38"/>
      <c r="U41" s="3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1"/>
      <c r="AG41" s="202" t="s">
        <v>1387</v>
      </c>
      <c r="AH41" s="140" t="s">
        <v>1220</v>
      </c>
      <c r="AI41" s="44" t="s">
        <v>1217</v>
      </c>
      <c r="AJ41" s="135">
        <v>0.7</v>
      </c>
      <c r="AK41" s="205"/>
      <c r="AL41" s="134"/>
      <c r="AM41" s="138"/>
      <c r="AN41" s="81">
        <f>ROUND(ROUND(Q32*AD38,0)*AJ41,0)-AL40</f>
        <v>326</v>
      </c>
      <c r="AO41" s="10"/>
    </row>
    <row r="42" spans="1:41" ht="14.1" x14ac:dyDescent="0.3">
      <c r="A42" s="7">
        <v>71</v>
      </c>
      <c r="B42" s="9">
        <v>3148</v>
      </c>
      <c r="C42" s="6" t="s">
        <v>2614</v>
      </c>
      <c r="D42" s="106"/>
      <c r="E42" s="107"/>
      <c r="F42" s="108"/>
      <c r="G42" s="39"/>
      <c r="H42" s="1"/>
      <c r="I42" s="1"/>
      <c r="J42" s="38"/>
      <c r="K42" s="67"/>
      <c r="L42" s="65"/>
      <c r="M42" s="65"/>
      <c r="N42" s="65"/>
      <c r="O42" s="65"/>
      <c r="P42" s="65"/>
      <c r="Q42" s="23"/>
      <c r="R42" s="23"/>
      <c r="S42" s="4"/>
      <c r="T42" s="17"/>
      <c r="U42" s="3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9"/>
      <c r="AG42" s="203"/>
      <c r="AH42" s="40" t="s">
        <v>1219</v>
      </c>
      <c r="AI42" s="46" t="s">
        <v>1217</v>
      </c>
      <c r="AJ42" s="128">
        <v>0.5</v>
      </c>
      <c r="AK42" s="206"/>
      <c r="AL42" s="127"/>
      <c r="AM42" s="136"/>
      <c r="AN42" s="81">
        <f>ROUND(ROUND(Q32*AD38,0)*AJ42,0)-AL40</f>
        <v>232</v>
      </c>
      <c r="AO42" s="10"/>
    </row>
    <row r="43" spans="1:41" ht="14.1" x14ac:dyDescent="0.3">
      <c r="A43" s="7">
        <v>71</v>
      </c>
      <c r="B43" s="9">
        <v>1765</v>
      </c>
      <c r="C43" s="6" t="s">
        <v>2613</v>
      </c>
      <c r="D43" s="106"/>
      <c r="E43" s="107"/>
      <c r="F43" s="108"/>
      <c r="G43" s="39"/>
      <c r="H43" s="1"/>
      <c r="I43" s="1"/>
      <c r="J43" s="58"/>
      <c r="K43" s="1" t="s">
        <v>1273</v>
      </c>
      <c r="L43" s="119"/>
      <c r="M43" s="119"/>
      <c r="N43" s="119"/>
      <c r="O43" s="119"/>
      <c r="P43" s="119"/>
      <c r="Q43" s="119"/>
      <c r="R43" s="119"/>
      <c r="S43" s="1"/>
      <c r="T43" s="38"/>
      <c r="U43" s="39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62"/>
      <c r="AG43" s="172"/>
      <c r="AH43" s="45"/>
      <c r="AI43" s="54"/>
      <c r="AJ43" s="174"/>
      <c r="AK43" s="174"/>
      <c r="AL43" s="174"/>
      <c r="AM43" s="173"/>
      <c r="AN43" s="81">
        <f>ROUND(Q44,0)</f>
        <v>490</v>
      </c>
      <c r="AO43" s="10"/>
    </row>
    <row r="44" spans="1:41" ht="14.1" x14ac:dyDescent="0.3">
      <c r="A44" s="7">
        <v>71</v>
      </c>
      <c r="B44" s="9">
        <v>1766</v>
      </c>
      <c r="C44" s="6" t="s">
        <v>2612</v>
      </c>
      <c r="D44" s="106"/>
      <c r="E44" s="107"/>
      <c r="F44" s="108"/>
      <c r="G44" s="39"/>
      <c r="H44" s="1"/>
      <c r="I44" s="1"/>
      <c r="J44" s="58"/>
      <c r="K44" s="59"/>
      <c r="L44" s="119"/>
      <c r="M44" s="119"/>
      <c r="N44" s="119"/>
      <c r="O44" s="119"/>
      <c r="P44" s="119"/>
      <c r="Q44" s="208">
        <v>490</v>
      </c>
      <c r="R44" s="208"/>
      <c r="S44" s="1" t="s">
        <v>853</v>
      </c>
      <c r="T44" s="38"/>
      <c r="U44" s="3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71"/>
      <c r="AG44" s="202" t="s">
        <v>1387</v>
      </c>
      <c r="AH44" s="140" t="s">
        <v>1220</v>
      </c>
      <c r="AI44" s="44" t="s">
        <v>1217</v>
      </c>
      <c r="AJ44" s="135">
        <v>0.7</v>
      </c>
      <c r="AK44" s="135"/>
      <c r="AL44" s="135"/>
      <c r="AM44" s="137"/>
      <c r="AN44" s="81">
        <f>ROUND(Q44*AJ44,0)</f>
        <v>343</v>
      </c>
      <c r="AO44" s="10"/>
    </row>
    <row r="45" spans="1:41" ht="14.1" x14ac:dyDescent="0.3">
      <c r="A45" s="7">
        <v>71</v>
      </c>
      <c r="B45" s="9">
        <v>3151</v>
      </c>
      <c r="C45" s="6" t="s">
        <v>2611</v>
      </c>
      <c r="D45" s="106"/>
      <c r="E45" s="107"/>
      <c r="F45" s="108"/>
      <c r="G45" s="39"/>
      <c r="H45" s="1"/>
      <c r="I45" s="1"/>
      <c r="J45" s="38"/>
      <c r="K45" s="59"/>
      <c r="L45" s="119"/>
      <c r="M45" s="119"/>
      <c r="N45" s="119"/>
      <c r="O45" s="119"/>
      <c r="P45" s="119"/>
      <c r="Q45" s="132"/>
      <c r="R45" s="132"/>
      <c r="S45" s="1"/>
      <c r="T45" s="38"/>
      <c r="U45" s="3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71"/>
      <c r="AG45" s="203"/>
      <c r="AH45" s="40" t="s">
        <v>1219</v>
      </c>
      <c r="AI45" s="46" t="s">
        <v>1217</v>
      </c>
      <c r="AJ45" s="128">
        <v>0.5</v>
      </c>
      <c r="AK45" s="135"/>
      <c r="AL45" s="135"/>
      <c r="AM45" s="137"/>
      <c r="AN45" s="81">
        <f>ROUND(Q44*AJ45,0)</f>
        <v>245</v>
      </c>
      <c r="AO45" s="10"/>
    </row>
    <row r="46" spans="1:41" ht="14.1" x14ac:dyDescent="0.3">
      <c r="A46" s="7">
        <v>71</v>
      </c>
      <c r="B46" s="9">
        <v>3152</v>
      </c>
      <c r="C46" s="6" t="s">
        <v>2610</v>
      </c>
      <c r="D46" s="106"/>
      <c r="E46" s="107"/>
      <c r="F46" s="108"/>
      <c r="G46" s="39"/>
      <c r="H46" s="1"/>
      <c r="I46" s="1"/>
      <c r="J46" s="38"/>
      <c r="K46" s="59"/>
      <c r="L46" s="119"/>
      <c r="M46" s="119"/>
      <c r="N46" s="119"/>
      <c r="O46" s="119"/>
      <c r="P46" s="119"/>
      <c r="Q46" s="132"/>
      <c r="R46" s="132"/>
      <c r="S46" s="1"/>
      <c r="T46" s="38"/>
      <c r="U46" s="39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71"/>
      <c r="AG46" s="140"/>
      <c r="AH46" s="55"/>
      <c r="AI46" s="44"/>
      <c r="AJ46" s="135"/>
      <c r="AK46" s="204" t="s">
        <v>1218</v>
      </c>
      <c r="AL46" s="44">
        <v>5</v>
      </c>
      <c r="AM46" s="161" t="s">
        <v>1385</v>
      </c>
      <c r="AN46" s="81">
        <f>ROUND(Q44,0)-AL46</f>
        <v>485</v>
      </c>
      <c r="AO46" s="10"/>
    </row>
    <row r="47" spans="1:41" ht="14.1" x14ac:dyDescent="0.3">
      <c r="A47" s="7">
        <v>71</v>
      </c>
      <c r="B47" s="9">
        <v>3153</v>
      </c>
      <c r="C47" s="6" t="s">
        <v>2609</v>
      </c>
      <c r="D47" s="106"/>
      <c r="E47" s="107"/>
      <c r="F47" s="108"/>
      <c r="G47" s="39"/>
      <c r="H47" s="1"/>
      <c r="I47" s="1"/>
      <c r="J47" s="38"/>
      <c r="K47" s="59"/>
      <c r="L47" s="119"/>
      <c r="M47" s="119"/>
      <c r="N47" s="119"/>
      <c r="O47" s="119"/>
      <c r="P47" s="119"/>
      <c r="Q47" s="132"/>
      <c r="R47" s="132"/>
      <c r="S47" s="1"/>
      <c r="T47" s="38"/>
      <c r="U47" s="3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71"/>
      <c r="AG47" s="202" t="s">
        <v>1387</v>
      </c>
      <c r="AH47" s="140" t="s">
        <v>1220</v>
      </c>
      <c r="AI47" s="44" t="s">
        <v>1217</v>
      </c>
      <c r="AJ47" s="135">
        <v>0.7</v>
      </c>
      <c r="AK47" s="205"/>
      <c r="AL47" s="134"/>
      <c r="AM47" s="138"/>
      <c r="AN47" s="81">
        <f>ROUND(Q44*AJ47,0)-AL46</f>
        <v>338</v>
      </c>
      <c r="AO47" s="10"/>
    </row>
    <row r="48" spans="1:41" ht="14.1" x14ac:dyDescent="0.3">
      <c r="A48" s="7">
        <v>71</v>
      </c>
      <c r="B48" s="9">
        <v>3154</v>
      </c>
      <c r="C48" s="6" t="s">
        <v>2608</v>
      </c>
      <c r="D48" s="106"/>
      <c r="E48" s="107"/>
      <c r="F48" s="108"/>
      <c r="G48" s="39"/>
      <c r="H48" s="1"/>
      <c r="I48" s="1"/>
      <c r="J48" s="38"/>
      <c r="K48" s="59"/>
      <c r="L48" s="119"/>
      <c r="M48" s="119"/>
      <c r="N48" s="119"/>
      <c r="O48" s="119"/>
      <c r="P48" s="119"/>
      <c r="Q48" s="132"/>
      <c r="R48" s="132"/>
      <c r="S48" s="1"/>
      <c r="T48" s="38"/>
      <c r="U48" s="3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9"/>
      <c r="AG48" s="203"/>
      <c r="AH48" s="40" t="s">
        <v>1219</v>
      </c>
      <c r="AI48" s="46" t="s">
        <v>1217</v>
      </c>
      <c r="AJ48" s="128">
        <v>0.5</v>
      </c>
      <c r="AK48" s="206"/>
      <c r="AL48" s="127"/>
      <c r="AM48" s="136"/>
      <c r="AN48" s="81">
        <f>ROUND(Q44*AJ48,0)-AL46</f>
        <v>240</v>
      </c>
      <c r="AO48" s="10"/>
    </row>
    <row r="49" spans="1:41" ht="14.1" x14ac:dyDescent="0.3">
      <c r="A49" s="7">
        <v>71</v>
      </c>
      <c r="B49" s="9">
        <v>1767</v>
      </c>
      <c r="C49" s="6" t="s">
        <v>2607</v>
      </c>
      <c r="D49" s="106"/>
      <c r="E49" s="107"/>
      <c r="F49" s="108"/>
      <c r="G49" s="39"/>
      <c r="H49" s="1"/>
      <c r="I49" s="1"/>
      <c r="J49" s="58"/>
      <c r="K49" s="59"/>
      <c r="L49" s="119"/>
      <c r="M49" s="119"/>
      <c r="N49" s="119"/>
      <c r="O49" s="119"/>
      <c r="P49" s="119"/>
      <c r="Q49" s="133"/>
      <c r="R49" s="133"/>
      <c r="S49" s="1"/>
      <c r="T49" s="38"/>
      <c r="U49" s="61" t="s">
        <v>1393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71"/>
      <c r="AG49" s="140"/>
      <c r="AH49" s="55"/>
      <c r="AI49" s="44"/>
      <c r="AJ49" s="135"/>
      <c r="AK49" s="135"/>
      <c r="AL49" s="135"/>
      <c r="AM49" s="137"/>
      <c r="AN49" s="81">
        <f>ROUND(Q44*AD50,0)</f>
        <v>473</v>
      </c>
      <c r="AO49" s="10"/>
    </row>
    <row r="50" spans="1:41" ht="14.1" x14ac:dyDescent="0.3">
      <c r="A50" s="7">
        <v>71</v>
      </c>
      <c r="B50" s="9">
        <v>1768</v>
      </c>
      <c r="C50" s="6" t="s">
        <v>2606</v>
      </c>
      <c r="D50" s="106"/>
      <c r="E50" s="107"/>
      <c r="F50" s="108"/>
      <c r="G50" s="39"/>
      <c r="H50" s="1"/>
      <c r="I50" s="1"/>
      <c r="J50" s="58"/>
      <c r="K50" s="59"/>
      <c r="L50" s="119"/>
      <c r="M50" s="119"/>
      <c r="N50" s="119"/>
      <c r="O50" s="119"/>
      <c r="P50" s="119"/>
      <c r="Q50" s="133"/>
      <c r="R50" s="133"/>
      <c r="S50" s="1"/>
      <c r="T50" s="38"/>
      <c r="U50" s="61" t="s">
        <v>1391</v>
      </c>
      <c r="V50" s="51"/>
      <c r="W50" s="51"/>
      <c r="X50" s="51"/>
      <c r="Y50" s="51"/>
      <c r="Z50" s="51"/>
      <c r="AA50" s="51"/>
      <c r="AB50" s="51"/>
      <c r="AC50" s="122" t="s">
        <v>1217</v>
      </c>
      <c r="AD50" s="207">
        <v>0.96499999999999997</v>
      </c>
      <c r="AE50" s="207"/>
      <c r="AF50" s="71"/>
      <c r="AG50" s="202" t="s">
        <v>1387</v>
      </c>
      <c r="AH50" s="140" t="s">
        <v>1220</v>
      </c>
      <c r="AI50" s="44" t="s">
        <v>1217</v>
      </c>
      <c r="AJ50" s="135">
        <v>0.7</v>
      </c>
      <c r="AK50" s="135"/>
      <c r="AL50" s="135"/>
      <c r="AM50" s="137"/>
      <c r="AN50" s="81">
        <f>ROUND(ROUND(Q44*AD50,0)*AJ50,0)</f>
        <v>331</v>
      </c>
      <c r="AO50" s="10"/>
    </row>
    <row r="51" spans="1:41" ht="14.1" x14ac:dyDescent="0.3">
      <c r="A51" s="7">
        <v>71</v>
      </c>
      <c r="B51" s="9">
        <v>3155</v>
      </c>
      <c r="C51" s="6" t="s">
        <v>2605</v>
      </c>
      <c r="D51" s="106"/>
      <c r="E51" s="107"/>
      <c r="F51" s="108"/>
      <c r="G51" s="39"/>
      <c r="H51" s="1"/>
      <c r="I51" s="1"/>
      <c r="J51" s="38"/>
      <c r="K51" s="59"/>
      <c r="L51" s="119"/>
      <c r="M51" s="119"/>
      <c r="N51" s="119"/>
      <c r="O51" s="119"/>
      <c r="P51" s="119"/>
      <c r="Q51" s="132"/>
      <c r="R51" s="132"/>
      <c r="S51" s="1"/>
      <c r="T51" s="38"/>
      <c r="U51" s="39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71"/>
      <c r="AG51" s="203"/>
      <c r="AH51" s="40" t="s">
        <v>1219</v>
      </c>
      <c r="AI51" s="46" t="s">
        <v>1217</v>
      </c>
      <c r="AJ51" s="128">
        <v>0.5</v>
      </c>
      <c r="AK51" s="135"/>
      <c r="AL51" s="135"/>
      <c r="AM51" s="137"/>
      <c r="AN51" s="81">
        <f>ROUND(ROUND(Q44*AD50,0)*AJ51,0)</f>
        <v>237</v>
      </c>
      <c r="AO51" s="10"/>
    </row>
    <row r="52" spans="1:41" ht="14.1" x14ac:dyDescent="0.3">
      <c r="A52" s="7">
        <v>71</v>
      </c>
      <c r="B52" s="9">
        <v>3156</v>
      </c>
      <c r="C52" s="6" t="s">
        <v>2604</v>
      </c>
      <c r="D52" s="106"/>
      <c r="E52" s="107"/>
      <c r="F52" s="108"/>
      <c r="G52" s="39"/>
      <c r="H52" s="1"/>
      <c r="I52" s="1"/>
      <c r="J52" s="38"/>
      <c r="K52" s="59"/>
      <c r="L52" s="119"/>
      <c r="M52" s="119"/>
      <c r="N52" s="119"/>
      <c r="O52" s="119"/>
      <c r="P52" s="119"/>
      <c r="Q52" s="132"/>
      <c r="R52" s="132"/>
      <c r="S52" s="1"/>
      <c r="T52" s="38"/>
      <c r="U52" s="39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71"/>
      <c r="AG52" s="140"/>
      <c r="AH52" s="55"/>
      <c r="AI52" s="44"/>
      <c r="AJ52" s="135"/>
      <c r="AK52" s="204" t="s">
        <v>1218</v>
      </c>
      <c r="AL52" s="44">
        <v>5</v>
      </c>
      <c r="AM52" s="161" t="s">
        <v>1385</v>
      </c>
      <c r="AN52" s="81">
        <f>ROUND(Q44*AD50,0)-AL52</f>
        <v>468</v>
      </c>
      <c r="AO52" s="10"/>
    </row>
    <row r="53" spans="1:41" ht="14.1" x14ac:dyDescent="0.3">
      <c r="A53" s="7">
        <v>71</v>
      </c>
      <c r="B53" s="9">
        <v>3157</v>
      </c>
      <c r="C53" s="6" t="s">
        <v>2603</v>
      </c>
      <c r="D53" s="106"/>
      <c r="E53" s="107"/>
      <c r="F53" s="108"/>
      <c r="G53" s="39"/>
      <c r="H53" s="1"/>
      <c r="I53" s="1"/>
      <c r="J53" s="38"/>
      <c r="K53" s="59"/>
      <c r="L53" s="119"/>
      <c r="M53" s="119"/>
      <c r="N53" s="119"/>
      <c r="O53" s="119"/>
      <c r="P53" s="119"/>
      <c r="Q53" s="132"/>
      <c r="R53" s="132"/>
      <c r="S53" s="1"/>
      <c r="T53" s="38"/>
      <c r="U53" s="39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71"/>
      <c r="AG53" s="202" t="s">
        <v>1387</v>
      </c>
      <c r="AH53" s="140" t="s">
        <v>1220</v>
      </c>
      <c r="AI53" s="44" t="s">
        <v>1217</v>
      </c>
      <c r="AJ53" s="135">
        <v>0.7</v>
      </c>
      <c r="AK53" s="205"/>
      <c r="AL53" s="134"/>
      <c r="AM53" s="138"/>
      <c r="AN53" s="81">
        <f>ROUND(ROUND(Q44*AD50,0)*AJ53,0)-AL52</f>
        <v>326</v>
      </c>
      <c r="AO53" s="10"/>
    </row>
    <row r="54" spans="1:41" ht="14.1" x14ac:dyDescent="0.3">
      <c r="A54" s="7">
        <v>71</v>
      </c>
      <c r="B54" s="9">
        <v>3158</v>
      </c>
      <c r="C54" s="6" t="s">
        <v>2602</v>
      </c>
      <c r="D54" s="106"/>
      <c r="E54" s="107"/>
      <c r="F54" s="108"/>
      <c r="G54" s="37"/>
      <c r="H54" s="4"/>
      <c r="I54" s="4"/>
      <c r="J54" s="17"/>
      <c r="K54" s="67"/>
      <c r="L54" s="65"/>
      <c r="M54" s="65"/>
      <c r="N54" s="65"/>
      <c r="O54" s="65"/>
      <c r="P54" s="65"/>
      <c r="Q54" s="23"/>
      <c r="R54" s="23"/>
      <c r="S54" s="4"/>
      <c r="T54" s="17"/>
      <c r="U54" s="3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39"/>
      <c r="AG54" s="203"/>
      <c r="AH54" s="40" t="s">
        <v>1219</v>
      </c>
      <c r="AI54" s="46" t="s">
        <v>1217</v>
      </c>
      <c r="AJ54" s="128">
        <v>0.5</v>
      </c>
      <c r="AK54" s="206"/>
      <c r="AL54" s="127"/>
      <c r="AM54" s="136"/>
      <c r="AN54" s="81">
        <f>ROUND(ROUND(Q44*AD50,0)*AJ54,0)-AL52</f>
        <v>232</v>
      </c>
      <c r="AO54" s="10"/>
    </row>
    <row r="55" spans="1:41" ht="14.1" x14ac:dyDescent="0.3">
      <c r="A55" s="7">
        <v>71</v>
      </c>
      <c r="B55" s="9">
        <v>1771</v>
      </c>
      <c r="C55" s="6" t="s">
        <v>2601</v>
      </c>
      <c r="D55" s="106"/>
      <c r="E55" s="107"/>
      <c r="F55" s="108"/>
      <c r="G55" s="198" t="s">
        <v>1277</v>
      </c>
      <c r="H55" s="199"/>
      <c r="I55" s="199"/>
      <c r="J55" s="200"/>
      <c r="K55" s="1" t="s">
        <v>1274</v>
      </c>
      <c r="L55" s="119"/>
      <c r="M55" s="119"/>
      <c r="N55" s="119"/>
      <c r="O55" s="119"/>
      <c r="P55" s="119"/>
      <c r="Q55" s="119"/>
      <c r="R55" s="119"/>
      <c r="S55" s="1"/>
      <c r="T55" s="38"/>
      <c r="U55" s="39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62"/>
      <c r="AG55" s="172"/>
      <c r="AH55" s="45"/>
      <c r="AI55" s="54"/>
      <c r="AJ55" s="174"/>
      <c r="AK55" s="174"/>
      <c r="AL55" s="174"/>
      <c r="AM55" s="173"/>
      <c r="AN55" s="81">
        <f>ROUND(Q56,0)</f>
        <v>471</v>
      </c>
      <c r="AO55" s="10"/>
    </row>
    <row r="56" spans="1:41" ht="14.1" x14ac:dyDescent="0.3">
      <c r="A56" s="7">
        <v>71</v>
      </c>
      <c r="B56" s="9">
        <v>1772</v>
      </c>
      <c r="C56" s="6" t="s">
        <v>2600</v>
      </c>
      <c r="D56" s="106"/>
      <c r="E56" s="107"/>
      <c r="F56" s="108"/>
      <c r="G56" s="198"/>
      <c r="H56" s="199"/>
      <c r="I56" s="199"/>
      <c r="J56" s="200"/>
      <c r="K56" s="59"/>
      <c r="L56" s="119"/>
      <c r="M56" s="119"/>
      <c r="N56" s="119"/>
      <c r="O56" s="119"/>
      <c r="P56" s="119"/>
      <c r="Q56" s="208">
        <v>471</v>
      </c>
      <c r="R56" s="208"/>
      <c r="S56" s="1" t="s">
        <v>853</v>
      </c>
      <c r="T56" s="38"/>
      <c r="U56" s="39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71"/>
      <c r="AG56" s="202" t="s">
        <v>1387</v>
      </c>
      <c r="AH56" s="140" t="s">
        <v>1220</v>
      </c>
      <c r="AI56" s="44" t="s">
        <v>1217</v>
      </c>
      <c r="AJ56" s="135">
        <v>0.7</v>
      </c>
      <c r="AK56" s="135"/>
      <c r="AL56" s="135"/>
      <c r="AM56" s="137"/>
      <c r="AN56" s="81">
        <f>ROUND(Q56*AJ56,0)</f>
        <v>330</v>
      </c>
      <c r="AO56" s="10"/>
    </row>
    <row r="57" spans="1:41" ht="14.1" x14ac:dyDescent="0.3">
      <c r="A57" s="7">
        <v>71</v>
      </c>
      <c r="B57" s="9">
        <v>3161</v>
      </c>
      <c r="C57" s="6" t="s">
        <v>2599</v>
      </c>
      <c r="D57" s="106"/>
      <c r="E57" s="107"/>
      <c r="F57" s="108"/>
      <c r="G57" s="198"/>
      <c r="H57" s="199"/>
      <c r="I57" s="199"/>
      <c r="J57" s="200"/>
      <c r="K57" s="59"/>
      <c r="L57" s="119"/>
      <c r="M57" s="119"/>
      <c r="N57" s="119"/>
      <c r="O57" s="119"/>
      <c r="P57" s="119"/>
      <c r="Q57" s="132"/>
      <c r="R57" s="132"/>
      <c r="S57" s="1"/>
      <c r="T57" s="38"/>
      <c r="U57" s="39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71"/>
      <c r="AG57" s="203"/>
      <c r="AH57" s="40" t="s">
        <v>1219</v>
      </c>
      <c r="AI57" s="46" t="s">
        <v>1217</v>
      </c>
      <c r="AJ57" s="128">
        <v>0.5</v>
      </c>
      <c r="AK57" s="135"/>
      <c r="AL57" s="135"/>
      <c r="AM57" s="137"/>
      <c r="AN57" s="81">
        <f>ROUND(Q56*AJ57,0)</f>
        <v>236</v>
      </c>
      <c r="AO57" s="10"/>
    </row>
    <row r="58" spans="1:41" ht="14.1" x14ac:dyDescent="0.3">
      <c r="A58" s="7">
        <v>71</v>
      </c>
      <c r="B58" s="9">
        <v>3162</v>
      </c>
      <c r="C58" s="6" t="s">
        <v>2598</v>
      </c>
      <c r="D58" s="106"/>
      <c r="E58" s="107"/>
      <c r="F58" s="108"/>
      <c r="G58" s="198"/>
      <c r="H58" s="199"/>
      <c r="I58" s="199"/>
      <c r="J58" s="200"/>
      <c r="K58" s="59"/>
      <c r="L58" s="119"/>
      <c r="M58" s="119"/>
      <c r="N58" s="119"/>
      <c r="O58" s="119"/>
      <c r="P58" s="119"/>
      <c r="Q58" s="132"/>
      <c r="R58" s="132"/>
      <c r="S58" s="1"/>
      <c r="T58" s="38"/>
      <c r="U58" s="39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71"/>
      <c r="AG58" s="140"/>
      <c r="AH58" s="55"/>
      <c r="AI58" s="44"/>
      <c r="AJ58" s="135"/>
      <c r="AK58" s="204" t="s">
        <v>1218</v>
      </c>
      <c r="AL58" s="44">
        <v>5</v>
      </c>
      <c r="AM58" s="161" t="s">
        <v>1385</v>
      </c>
      <c r="AN58" s="81">
        <f>ROUND(Q56,0)-AL58</f>
        <v>466</v>
      </c>
      <c r="AO58" s="10"/>
    </row>
    <row r="59" spans="1:41" ht="14.1" x14ac:dyDescent="0.3">
      <c r="A59" s="7">
        <v>71</v>
      </c>
      <c r="B59" s="9">
        <v>3163</v>
      </c>
      <c r="C59" s="6" t="s">
        <v>2597</v>
      </c>
      <c r="D59" s="106"/>
      <c r="E59" s="107"/>
      <c r="F59" s="108"/>
      <c r="G59" s="198"/>
      <c r="H59" s="199"/>
      <c r="I59" s="199"/>
      <c r="J59" s="200"/>
      <c r="K59" s="59"/>
      <c r="L59" s="119"/>
      <c r="M59" s="119"/>
      <c r="N59" s="119"/>
      <c r="O59" s="119"/>
      <c r="P59" s="119"/>
      <c r="Q59" s="132"/>
      <c r="R59" s="132"/>
      <c r="S59" s="1"/>
      <c r="T59" s="38"/>
      <c r="U59" s="39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/>
      <c r="AG59" s="202" t="s">
        <v>1387</v>
      </c>
      <c r="AH59" s="140" t="s">
        <v>1220</v>
      </c>
      <c r="AI59" s="44" t="s">
        <v>1217</v>
      </c>
      <c r="AJ59" s="135">
        <v>0.7</v>
      </c>
      <c r="AK59" s="205"/>
      <c r="AL59" s="134"/>
      <c r="AM59" s="138"/>
      <c r="AN59" s="81">
        <f>ROUND(Q56*AJ59,0)-AL58</f>
        <v>325</v>
      </c>
      <c r="AO59" s="10"/>
    </row>
    <row r="60" spans="1:41" ht="14.1" x14ac:dyDescent="0.3">
      <c r="A60" s="7">
        <v>71</v>
      </c>
      <c r="B60" s="9">
        <v>3164</v>
      </c>
      <c r="C60" s="6" t="s">
        <v>2596</v>
      </c>
      <c r="D60" s="106"/>
      <c r="E60" s="107"/>
      <c r="F60" s="108"/>
      <c r="G60" s="198"/>
      <c r="H60" s="199"/>
      <c r="I60" s="199"/>
      <c r="J60" s="200"/>
      <c r="K60" s="59"/>
      <c r="L60" s="119"/>
      <c r="M60" s="119"/>
      <c r="N60" s="119"/>
      <c r="O60" s="119"/>
      <c r="P60" s="119"/>
      <c r="Q60" s="132"/>
      <c r="R60" s="132"/>
      <c r="S60" s="1"/>
      <c r="T60" s="38"/>
      <c r="U60" s="39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71"/>
      <c r="AG60" s="203"/>
      <c r="AH60" s="40" t="s">
        <v>1219</v>
      </c>
      <c r="AI60" s="46" t="s">
        <v>1217</v>
      </c>
      <c r="AJ60" s="128">
        <v>0.5</v>
      </c>
      <c r="AK60" s="206"/>
      <c r="AL60" s="127"/>
      <c r="AM60" s="136"/>
      <c r="AN60" s="81">
        <f>ROUND(Q56*AJ60,0)-AL58</f>
        <v>231</v>
      </c>
      <c r="AO60" s="10"/>
    </row>
    <row r="61" spans="1:41" ht="14.1" x14ac:dyDescent="0.3">
      <c r="A61" s="7">
        <v>71</v>
      </c>
      <c r="B61" s="9">
        <v>1773</v>
      </c>
      <c r="C61" s="6" t="s">
        <v>2595</v>
      </c>
      <c r="D61" s="106"/>
      <c r="E61" s="107"/>
      <c r="F61" s="108"/>
      <c r="G61" s="198"/>
      <c r="H61" s="199"/>
      <c r="I61" s="199"/>
      <c r="J61" s="200"/>
      <c r="K61" s="39"/>
      <c r="L61" s="1"/>
      <c r="M61" s="1"/>
      <c r="N61" s="1"/>
      <c r="O61" s="1"/>
      <c r="P61" s="1"/>
      <c r="Q61" s="119"/>
      <c r="R61" s="119"/>
      <c r="S61" s="119"/>
      <c r="T61" s="38"/>
      <c r="U61" s="140" t="s">
        <v>1393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141"/>
      <c r="AG61" s="140"/>
      <c r="AH61" s="55"/>
      <c r="AI61" s="44"/>
      <c r="AJ61" s="135"/>
      <c r="AK61" s="135"/>
      <c r="AL61" s="135"/>
      <c r="AM61" s="137"/>
      <c r="AN61" s="81">
        <f>ROUND(Q56*AD62,0)</f>
        <v>455</v>
      </c>
      <c r="AO61" s="10"/>
    </row>
    <row r="62" spans="1:41" ht="14.1" x14ac:dyDescent="0.3">
      <c r="A62" s="7">
        <v>71</v>
      </c>
      <c r="B62" s="9">
        <v>1774</v>
      </c>
      <c r="C62" s="6" t="s">
        <v>2594</v>
      </c>
      <c r="D62" s="106"/>
      <c r="E62" s="107"/>
      <c r="F62" s="108"/>
      <c r="G62" s="39"/>
      <c r="H62" s="1"/>
      <c r="I62" s="1"/>
      <c r="J62" s="38"/>
      <c r="K62" s="59"/>
      <c r="L62" s="119"/>
      <c r="M62" s="119"/>
      <c r="N62" s="119"/>
      <c r="O62" s="119"/>
      <c r="P62" s="1"/>
      <c r="Q62" s="119"/>
      <c r="R62" s="119"/>
      <c r="S62" s="119"/>
      <c r="T62" s="38"/>
      <c r="U62" s="61" t="s">
        <v>1391</v>
      </c>
      <c r="V62" s="51"/>
      <c r="W62" s="51"/>
      <c r="X62" s="51"/>
      <c r="Y62" s="51"/>
      <c r="Z62" s="51"/>
      <c r="AA62" s="51"/>
      <c r="AB62" s="51"/>
      <c r="AC62" s="122" t="s">
        <v>1217</v>
      </c>
      <c r="AD62" s="207">
        <v>0.96499999999999997</v>
      </c>
      <c r="AE62" s="207"/>
      <c r="AF62" s="71"/>
      <c r="AG62" s="202" t="s">
        <v>1387</v>
      </c>
      <c r="AH62" s="140" t="s">
        <v>1220</v>
      </c>
      <c r="AI62" s="44" t="s">
        <v>1217</v>
      </c>
      <c r="AJ62" s="135">
        <v>0.7</v>
      </c>
      <c r="AK62" s="135"/>
      <c r="AL62" s="135"/>
      <c r="AM62" s="137"/>
      <c r="AN62" s="81">
        <f>ROUND(ROUND(Q56*AD62,0)*AJ62,0)</f>
        <v>319</v>
      </c>
      <c r="AO62" s="10"/>
    </row>
    <row r="63" spans="1:41" ht="14.1" x14ac:dyDescent="0.3">
      <c r="A63" s="7">
        <v>71</v>
      </c>
      <c r="B63" s="9">
        <v>3165</v>
      </c>
      <c r="C63" s="6" t="s">
        <v>2593</v>
      </c>
      <c r="D63" s="106"/>
      <c r="E63" s="107"/>
      <c r="F63" s="108"/>
      <c r="G63" s="39"/>
      <c r="H63" s="1"/>
      <c r="I63" s="1"/>
      <c r="J63" s="38"/>
      <c r="K63" s="59"/>
      <c r="L63" s="119"/>
      <c r="M63" s="119"/>
      <c r="N63" s="119"/>
      <c r="O63" s="119"/>
      <c r="P63" s="119"/>
      <c r="Q63" s="132"/>
      <c r="R63" s="132"/>
      <c r="S63" s="1"/>
      <c r="T63" s="38"/>
      <c r="U63" s="39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71"/>
      <c r="AG63" s="203"/>
      <c r="AH63" s="40" t="s">
        <v>1219</v>
      </c>
      <c r="AI63" s="46" t="s">
        <v>1217</v>
      </c>
      <c r="AJ63" s="128">
        <v>0.5</v>
      </c>
      <c r="AK63" s="135"/>
      <c r="AL63" s="135"/>
      <c r="AM63" s="137"/>
      <c r="AN63" s="81">
        <f>ROUND(ROUND(Q56*AD62,0)*AJ63,0)</f>
        <v>228</v>
      </c>
      <c r="AO63" s="10"/>
    </row>
    <row r="64" spans="1:41" ht="14.1" x14ac:dyDescent="0.3">
      <c r="A64" s="7">
        <v>71</v>
      </c>
      <c r="B64" s="9">
        <v>3166</v>
      </c>
      <c r="C64" s="6" t="s">
        <v>2592</v>
      </c>
      <c r="D64" s="106"/>
      <c r="E64" s="107"/>
      <c r="F64" s="108"/>
      <c r="G64" s="39"/>
      <c r="H64" s="1"/>
      <c r="I64" s="1"/>
      <c r="J64" s="38"/>
      <c r="K64" s="59"/>
      <c r="L64" s="119"/>
      <c r="M64" s="119"/>
      <c r="N64" s="119"/>
      <c r="O64" s="119"/>
      <c r="P64" s="119"/>
      <c r="Q64" s="132"/>
      <c r="R64" s="132"/>
      <c r="S64" s="1"/>
      <c r="T64" s="38"/>
      <c r="U64" s="39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71"/>
      <c r="AG64" s="140"/>
      <c r="AH64" s="55"/>
      <c r="AI64" s="44"/>
      <c r="AJ64" s="135"/>
      <c r="AK64" s="204" t="s">
        <v>1218</v>
      </c>
      <c r="AL64" s="44">
        <v>5</v>
      </c>
      <c r="AM64" s="161" t="s">
        <v>1385</v>
      </c>
      <c r="AN64" s="81">
        <f>ROUND(Q56*AD62,0)-AL64</f>
        <v>450</v>
      </c>
      <c r="AO64" s="10"/>
    </row>
    <row r="65" spans="1:41" ht="14.1" x14ac:dyDescent="0.3">
      <c r="A65" s="7">
        <v>71</v>
      </c>
      <c r="B65" s="9">
        <v>3167</v>
      </c>
      <c r="C65" s="6" t="s">
        <v>2591</v>
      </c>
      <c r="D65" s="106"/>
      <c r="E65" s="107"/>
      <c r="F65" s="108"/>
      <c r="G65" s="39"/>
      <c r="H65" s="1"/>
      <c r="I65" s="1"/>
      <c r="J65" s="38"/>
      <c r="K65" s="59"/>
      <c r="L65" s="119"/>
      <c r="M65" s="119"/>
      <c r="N65" s="119"/>
      <c r="O65" s="119"/>
      <c r="P65" s="119"/>
      <c r="Q65" s="132"/>
      <c r="R65" s="132"/>
      <c r="S65" s="1"/>
      <c r="T65" s="38"/>
      <c r="U65" s="39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71"/>
      <c r="AG65" s="202" t="s">
        <v>1387</v>
      </c>
      <c r="AH65" s="140" t="s">
        <v>1220</v>
      </c>
      <c r="AI65" s="44" t="s">
        <v>1217</v>
      </c>
      <c r="AJ65" s="135">
        <v>0.7</v>
      </c>
      <c r="AK65" s="205"/>
      <c r="AL65" s="134"/>
      <c r="AM65" s="138"/>
      <c r="AN65" s="81">
        <f>ROUND(ROUND(Q56*AD62,0)*AJ65,0)-AL64</f>
        <v>314</v>
      </c>
      <c r="AO65" s="10"/>
    </row>
    <row r="66" spans="1:41" ht="14.1" x14ac:dyDescent="0.3">
      <c r="A66" s="7">
        <v>71</v>
      </c>
      <c r="B66" s="9">
        <v>3168</v>
      </c>
      <c r="C66" s="6" t="s">
        <v>2590</v>
      </c>
      <c r="D66" s="106"/>
      <c r="E66" s="107"/>
      <c r="F66" s="108"/>
      <c r="G66" s="39"/>
      <c r="H66" s="1"/>
      <c r="I66" s="1"/>
      <c r="J66" s="38"/>
      <c r="K66" s="59"/>
      <c r="L66" s="119"/>
      <c r="M66" s="119"/>
      <c r="N66" s="119"/>
      <c r="O66" s="119"/>
      <c r="P66" s="119"/>
      <c r="Q66" s="132"/>
      <c r="R66" s="132"/>
      <c r="S66" s="1"/>
      <c r="T66" s="38"/>
      <c r="U66" s="39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71"/>
      <c r="AG66" s="203"/>
      <c r="AH66" s="40" t="s">
        <v>1219</v>
      </c>
      <c r="AI66" s="46" t="s">
        <v>1217</v>
      </c>
      <c r="AJ66" s="128">
        <v>0.5</v>
      </c>
      <c r="AK66" s="206"/>
      <c r="AL66" s="127"/>
      <c r="AM66" s="136"/>
      <c r="AN66" s="81">
        <f>ROUND(ROUND(Q56*AD62,0)*AJ66,0)-AL64</f>
        <v>223</v>
      </c>
      <c r="AO66" s="10"/>
    </row>
    <row r="67" spans="1:41" ht="14.1" x14ac:dyDescent="0.3">
      <c r="A67" s="7">
        <v>71</v>
      </c>
      <c r="B67" s="9">
        <v>1775</v>
      </c>
      <c r="C67" s="6" t="s">
        <v>2589</v>
      </c>
      <c r="D67" s="106"/>
      <c r="E67" s="107"/>
      <c r="F67" s="108"/>
      <c r="G67" s="39"/>
      <c r="H67" s="1"/>
      <c r="I67" s="1"/>
      <c r="J67" s="58"/>
      <c r="K67" s="42" t="s">
        <v>1273</v>
      </c>
      <c r="L67" s="54"/>
      <c r="M67" s="54"/>
      <c r="N67" s="54"/>
      <c r="O67" s="54"/>
      <c r="P67" s="54"/>
      <c r="Q67" s="54"/>
      <c r="R67" s="54"/>
      <c r="S67" s="30"/>
      <c r="T67" s="43"/>
      <c r="U67" s="42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4"/>
      <c r="AG67" s="172"/>
      <c r="AH67" s="45"/>
      <c r="AI67" s="54"/>
      <c r="AJ67" s="174"/>
      <c r="AK67" s="174"/>
      <c r="AL67" s="174"/>
      <c r="AM67" s="173"/>
      <c r="AN67" s="81">
        <f>ROUND(Q68,0)</f>
        <v>471</v>
      </c>
      <c r="AO67" s="10"/>
    </row>
    <row r="68" spans="1:41" ht="14.1" x14ac:dyDescent="0.3">
      <c r="A68" s="7">
        <v>71</v>
      </c>
      <c r="B68" s="9">
        <v>1776</v>
      </c>
      <c r="C68" s="6" t="s">
        <v>2588</v>
      </c>
      <c r="D68" s="106"/>
      <c r="E68" s="107"/>
      <c r="F68" s="108"/>
      <c r="G68" s="39"/>
      <c r="H68" s="1"/>
      <c r="I68" s="1"/>
      <c r="J68" s="58"/>
      <c r="K68" s="59"/>
      <c r="L68" s="119"/>
      <c r="M68" s="119"/>
      <c r="N68" s="119"/>
      <c r="O68" s="119"/>
      <c r="P68" s="119"/>
      <c r="Q68" s="208">
        <v>471</v>
      </c>
      <c r="R68" s="208"/>
      <c r="S68" s="1" t="s">
        <v>853</v>
      </c>
      <c r="T68" s="38"/>
      <c r="U68" s="39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71"/>
      <c r="AG68" s="202" t="s">
        <v>1387</v>
      </c>
      <c r="AH68" s="140" t="s">
        <v>1220</v>
      </c>
      <c r="AI68" s="44" t="s">
        <v>1217</v>
      </c>
      <c r="AJ68" s="135">
        <v>0.7</v>
      </c>
      <c r="AK68" s="135"/>
      <c r="AL68" s="135"/>
      <c r="AM68" s="137"/>
      <c r="AN68" s="81">
        <f>ROUND(Q68*AJ68,0)</f>
        <v>330</v>
      </c>
      <c r="AO68" s="10"/>
    </row>
    <row r="69" spans="1:41" ht="14.1" x14ac:dyDescent="0.3">
      <c r="A69" s="7">
        <v>71</v>
      </c>
      <c r="B69" s="9">
        <v>3171</v>
      </c>
      <c r="C69" s="6" t="s">
        <v>2587</v>
      </c>
      <c r="D69" s="106"/>
      <c r="E69" s="107"/>
      <c r="F69" s="108"/>
      <c r="G69" s="39"/>
      <c r="H69" s="1"/>
      <c r="I69" s="1"/>
      <c r="J69" s="38"/>
      <c r="K69" s="59"/>
      <c r="L69" s="119"/>
      <c r="M69" s="119"/>
      <c r="N69" s="119"/>
      <c r="O69" s="119"/>
      <c r="P69" s="119"/>
      <c r="Q69" s="132"/>
      <c r="R69" s="132"/>
      <c r="S69" s="1"/>
      <c r="T69" s="38"/>
      <c r="U69" s="39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71"/>
      <c r="AG69" s="203"/>
      <c r="AH69" s="40" t="s">
        <v>1219</v>
      </c>
      <c r="AI69" s="46" t="s">
        <v>1217</v>
      </c>
      <c r="AJ69" s="128">
        <v>0.5</v>
      </c>
      <c r="AK69" s="135"/>
      <c r="AL69" s="135"/>
      <c r="AM69" s="137"/>
      <c r="AN69" s="81">
        <f>ROUND(Q68*AJ69,0)</f>
        <v>236</v>
      </c>
      <c r="AO69" s="10"/>
    </row>
    <row r="70" spans="1:41" ht="14.1" x14ac:dyDescent="0.3">
      <c r="A70" s="7">
        <v>71</v>
      </c>
      <c r="B70" s="9">
        <v>3172</v>
      </c>
      <c r="C70" s="6" t="s">
        <v>2586</v>
      </c>
      <c r="D70" s="106"/>
      <c r="E70" s="107"/>
      <c r="F70" s="108"/>
      <c r="G70" s="39"/>
      <c r="H70" s="1"/>
      <c r="I70" s="1"/>
      <c r="J70" s="38"/>
      <c r="K70" s="59"/>
      <c r="L70" s="119"/>
      <c r="M70" s="119"/>
      <c r="N70" s="119"/>
      <c r="O70" s="119"/>
      <c r="P70" s="119"/>
      <c r="Q70" s="132"/>
      <c r="R70" s="132"/>
      <c r="S70" s="1"/>
      <c r="T70" s="38"/>
      <c r="U70" s="39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71"/>
      <c r="AG70" s="140"/>
      <c r="AH70" s="55"/>
      <c r="AI70" s="44"/>
      <c r="AJ70" s="135"/>
      <c r="AK70" s="204" t="s">
        <v>1218</v>
      </c>
      <c r="AL70" s="44">
        <v>5</v>
      </c>
      <c r="AM70" s="161" t="s">
        <v>1385</v>
      </c>
      <c r="AN70" s="81">
        <f>ROUND(Q68,0)-AL70</f>
        <v>466</v>
      </c>
      <c r="AO70" s="10"/>
    </row>
    <row r="71" spans="1:41" ht="14.1" x14ac:dyDescent="0.3">
      <c r="A71" s="7">
        <v>71</v>
      </c>
      <c r="B71" s="9">
        <v>3173</v>
      </c>
      <c r="C71" s="6" t="s">
        <v>2585</v>
      </c>
      <c r="D71" s="106"/>
      <c r="E71" s="107"/>
      <c r="F71" s="108"/>
      <c r="G71" s="39"/>
      <c r="H71" s="1"/>
      <c r="I71" s="1"/>
      <c r="J71" s="38"/>
      <c r="K71" s="59"/>
      <c r="L71" s="119"/>
      <c r="M71" s="119"/>
      <c r="N71" s="119"/>
      <c r="O71" s="119"/>
      <c r="P71" s="119"/>
      <c r="Q71" s="132"/>
      <c r="R71" s="132"/>
      <c r="S71" s="1"/>
      <c r="T71" s="38"/>
      <c r="U71" s="39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71"/>
      <c r="AG71" s="202" t="s">
        <v>1387</v>
      </c>
      <c r="AH71" s="140" t="s">
        <v>1220</v>
      </c>
      <c r="AI71" s="44" t="s">
        <v>1217</v>
      </c>
      <c r="AJ71" s="135">
        <v>0.7</v>
      </c>
      <c r="AK71" s="205"/>
      <c r="AL71" s="134"/>
      <c r="AM71" s="138"/>
      <c r="AN71" s="81">
        <f>ROUND(Q68*AJ71,0)-AL70</f>
        <v>325</v>
      </c>
      <c r="AO71" s="10"/>
    </row>
    <row r="72" spans="1:41" ht="14.1" x14ac:dyDescent="0.3">
      <c r="A72" s="7">
        <v>71</v>
      </c>
      <c r="B72" s="9">
        <v>3174</v>
      </c>
      <c r="C72" s="6" t="s">
        <v>2584</v>
      </c>
      <c r="D72" s="106"/>
      <c r="E72" s="107"/>
      <c r="F72" s="108"/>
      <c r="G72" s="39"/>
      <c r="H72" s="1"/>
      <c r="I72" s="1"/>
      <c r="J72" s="38"/>
      <c r="K72" s="59"/>
      <c r="L72" s="119"/>
      <c r="M72" s="119"/>
      <c r="N72" s="119"/>
      <c r="O72" s="119"/>
      <c r="P72" s="119"/>
      <c r="Q72" s="132"/>
      <c r="R72" s="132"/>
      <c r="S72" s="1"/>
      <c r="T72" s="38"/>
      <c r="U72" s="3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39"/>
      <c r="AG72" s="203"/>
      <c r="AH72" s="40" t="s">
        <v>1219</v>
      </c>
      <c r="AI72" s="46" t="s">
        <v>1217</v>
      </c>
      <c r="AJ72" s="128">
        <v>0.5</v>
      </c>
      <c r="AK72" s="206"/>
      <c r="AL72" s="127"/>
      <c r="AM72" s="136"/>
      <c r="AN72" s="81">
        <f>ROUND(Q68*AJ72,0)-AL70</f>
        <v>231</v>
      </c>
      <c r="AO72" s="10"/>
    </row>
    <row r="73" spans="1:41" ht="14.1" x14ac:dyDescent="0.3">
      <c r="A73" s="7">
        <v>71</v>
      </c>
      <c r="B73" s="9">
        <v>1777</v>
      </c>
      <c r="C73" s="6" t="s">
        <v>2583</v>
      </c>
      <c r="D73" s="106"/>
      <c r="E73" s="107"/>
      <c r="F73" s="108"/>
      <c r="G73" s="39"/>
      <c r="H73" s="1"/>
      <c r="I73" s="1"/>
      <c r="J73" s="58"/>
      <c r="K73" s="59"/>
      <c r="L73" s="119"/>
      <c r="M73" s="119"/>
      <c r="N73" s="119"/>
      <c r="O73" s="119"/>
      <c r="P73" s="119"/>
      <c r="Q73" s="133"/>
      <c r="R73" s="133"/>
      <c r="S73" s="1"/>
      <c r="T73" s="38"/>
      <c r="U73" s="61" t="s">
        <v>1393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71"/>
      <c r="AG73" s="140"/>
      <c r="AH73" s="55"/>
      <c r="AI73" s="44"/>
      <c r="AJ73" s="135"/>
      <c r="AK73" s="135"/>
      <c r="AL73" s="135"/>
      <c r="AM73" s="137"/>
      <c r="AN73" s="81">
        <f>ROUND(Q68*AD74,0)</f>
        <v>455</v>
      </c>
      <c r="AO73" s="10"/>
    </row>
    <row r="74" spans="1:41" ht="14.1" x14ac:dyDescent="0.3">
      <c r="A74" s="7">
        <v>71</v>
      </c>
      <c r="B74" s="9">
        <v>1778</v>
      </c>
      <c r="C74" s="6" t="s">
        <v>2582</v>
      </c>
      <c r="D74" s="106"/>
      <c r="E74" s="107"/>
      <c r="F74" s="108"/>
      <c r="G74" s="39"/>
      <c r="H74" s="1"/>
      <c r="I74" s="1"/>
      <c r="J74" s="58"/>
      <c r="K74" s="59"/>
      <c r="L74" s="119"/>
      <c r="M74" s="119"/>
      <c r="N74" s="119"/>
      <c r="O74" s="119"/>
      <c r="P74" s="119"/>
      <c r="Q74" s="133"/>
      <c r="R74" s="133"/>
      <c r="S74" s="1"/>
      <c r="T74" s="38"/>
      <c r="U74" s="61" t="s">
        <v>1391</v>
      </c>
      <c r="V74" s="51"/>
      <c r="W74" s="51"/>
      <c r="X74" s="51"/>
      <c r="Y74" s="51"/>
      <c r="Z74" s="51"/>
      <c r="AA74" s="51"/>
      <c r="AB74" s="51"/>
      <c r="AC74" s="122" t="s">
        <v>1217</v>
      </c>
      <c r="AD74" s="207">
        <v>0.96499999999999997</v>
      </c>
      <c r="AE74" s="207"/>
      <c r="AF74" s="71"/>
      <c r="AG74" s="202" t="s">
        <v>1387</v>
      </c>
      <c r="AH74" s="140" t="s">
        <v>1220</v>
      </c>
      <c r="AI74" s="44" t="s">
        <v>1217</v>
      </c>
      <c r="AJ74" s="135">
        <v>0.7</v>
      </c>
      <c r="AK74" s="135"/>
      <c r="AL74" s="135"/>
      <c r="AM74" s="137"/>
      <c r="AN74" s="81">
        <f>ROUND(ROUND(Q68*AD74,0)*AJ74,0)</f>
        <v>319</v>
      </c>
      <c r="AO74" s="10"/>
    </row>
    <row r="75" spans="1:41" ht="14.1" x14ac:dyDescent="0.3">
      <c r="A75" s="7">
        <v>71</v>
      </c>
      <c r="B75" s="9">
        <v>3175</v>
      </c>
      <c r="C75" s="6" t="s">
        <v>2581</v>
      </c>
      <c r="D75" s="106"/>
      <c r="E75" s="107"/>
      <c r="F75" s="108"/>
      <c r="G75" s="39"/>
      <c r="H75" s="1"/>
      <c r="I75" s="1"/>
      <c r="J75" s="38"/>
      <c r="K75" s="59"/>
      <c r="L75" s="119"/>
      <c r="M75" s="119"/>
      <c r="N75" s="119"/>
      <c r="O75" s="119"/>
      <c r="P75" s="119"/>
      <c r="Q75" s="132"/>
      <c r="R75" s="132"/>
      <c r="S75" s="1"/>
      <c r="T75" s="38"/>
      <c r="U75" s="3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71"/>
      <c r="AG75" s="203"/>
      <c r="AH75" s="40" t="s">
        <v>1219</v>
      </c>
      <c r="AI75" s="46" t="s">
        <v>1217</v>
      </c>
      <c r="AJ75" s="128">
        <v>0.5</v>
      </c>
      <c r="AK75" s="135"/>
      <c r="AL75" s="135"/>
      <c r="AM75" s="137"/>
      <c r="AN75" s="81">
        <f>ROUND(ROUND(Q68*AD74,0)*AJ75,0)</f>
        <v>228</v>
      </c>
      <c r="AO75" s="10"/>
    </row>
    <row r="76" spans="1:41" ht="14.1" x14ac:dyDescent="0.3">
      <c r="A76" s="7">
        <v>71</v>
      </c>
      <c r="B76" s="9">
        <v>3176</v>
      </c>
      <c r="C76" s="6" t="s">
        <v>2580</v>
      </c>
      <c r="D76" s="106"/>
      <c r="E76" s="107"/>
      <c r="F76" s="108"/>
      <c r="G76" s="39"/>
      <c r="H76" s="1"/>
      <c r="I76" s="1"/>
      <c r="J76" s="38"/>
      <c r="K76" s="59"/>
      <c r="L76" s="119"/>
      <c r="M76" s="119"/>
      <c r="N76" s="119"/>
      <c r="O76" s="119"/>
      <c r="P76" s="119"/>
      <c r="Q76" s="132"/>
      <c r="R76" s="132"/>
      <c r="S76" s="1"/>
      <c r="T76" s="38"/>
      <c r="U76" s="39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71"/>
      <c r="AG76" s="140"/>
      <c r="AH76" s="55"/>
      <c r="AI76" s="44"/>
      <c r="AJ76" s="135"/>
      <c r="AK76" s="204" t="s">
        <v>1218</v>
      </c>
      <c r="AL76" s="44">
        <v>5</v>
      </c>
      <c r="AM76" s="161" t="s">
        <v>1385</v>
      </c>
      <c r="AN76" s="81">
        <f>ROUND(Q68*AD74,0)-AL76</f>
        <v>450</v>
      </c>
      <c r="AO76" s="10"/>
    </row>
    <row r="77" spans="1:41" ht="14.1" x14ac:dyDescent="0.3">
      <c r="A77" s="7">
        <v>71</v>
      </c>
      <c r="B77" s="9">
        <v>3177</v>
      </c>
      <c r="C77" s="6" t="s">
        <v>2579</v>
      </c>
      <c r="D77" s="106"/>
      <c r="E77" s="107"/>
      <c r="F77" s="108"/>
      <c r="G77" s="39"/>
      <c r="H77" s="1"/>
      <c r="I77" s="1"/>
      <c r="J77" s="38"/>
      <c r="K77" s="59"/>
      <c r="L77" s="119"/>
      <c r="M77" s="119"/>
      <c r="N77" s="119"/>
      <c r="O77" s="119"/>
      <c r="P77" s="119"/>
      <c r="Q77" s="132"/>
      <c r="R77" s="132"/>
      <c r="S77" s="1"/>
      <c r="T77" s="38"/>
      <c r="U77" s="39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71"/>
      <c r="AG77" s="202" t="s">
        <v>1387</v>
      </c>
      <c r="AH77" s="140" t="s">
        <v>1220</v>
      </c>
      <c r="AI77" s="44" t="s">
        <v>1217</v>
      </c>
      <c r="AJ77" s="135">
        <v>0.7</v>
      </c>
      <c r="AK77" s="205"/>
      <c r="AL77" s="134"/>
      <c r="AM77" s="138"/>
      <c r="AN77" s="81">
        <f>ROUND(ROUND(Q68*AD74,0)*AJ77,0)-AL76</f>
        <v>314</v>
      </c>
      <c r="AO77" s="10"/>
    </row>
    <row r="78" spans="1:41" ht="14.1" x14ac:dyDescent="0.3">
      <c r="A78" s="7">
        <v>71</v>
      </c>
      <c r="B78" s="9">
        <v>3178</v>
      </c>
      <c r="C78" s="6" t="s">
        <v>2578</v>
      </c>
      <c r="D78" s="106"/>
      <c r="E78" s="107"/>
      <c r="F78" s="108"/>
      <c r="G78" s="39"/>
      <c r="H78" s="1"/>
      <c r="I78" s="1"/>
      <c r="J78" s="38"/>
      <c r="K78" s="59"/>
      <c r="L78" s="119"/>
      <c r="M78" s="119"/>
      <c r="N78" s="119"/>
      <c r="O78" s="119"/>
      <c r="P78" s="119"/>
      <c r="Q78" s="132"/>
      <c r="R78" s="132"/>
      <c r="S78" s="1"/>
      <c r="T78" s="38"/>
      <c r="U78" s="39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71"/>
      <c r="AG78" s="203"/>
      <c r="AH78" s="40" t="s">
        <v>1219</v>
      </c>
      <c r="AI78" s="46" t="s">
        <v>1217</v>
      </c>
      <c r="AJ78" s="128">
        <v>0.5</v>
      </c>
      <c r="AK78" s="206"/>
      <c r="AL78" s="127"/>
      <c r="AM78" s="136"/>
      <c r="AN78" s="81">
        <f>ROUND(ROUND(Q68*AD74,0)*AJ78,0)-AL76</f>
        <v>223</v>
      </c>
      <c r="AO78" s="10"/>
    </row>
    <row r="79" spans="1:41" ht="14.1" x14ac:dyDescent="0.3">
      <c r="A79" s="7">
        <v>71</v>
      </c>
      <c r="B79" s="9">
        <v>1781</v>
      </c>
      <c r="C79" s="6" t="s">
        <v>2577</v>
      </c>
      <c r="D79" s="106"/>
      <c r="E79" s="107"/>
      <c r="F79" s="108"/>
      <c r="G79" s="195" t="s">
        <v>1276</v>
      </c>
      <c r="H79" s="196"/>
      <c r="I79" s="196"/>
      <c r="J79" s="197"/>
      <c r="K79" s="42" t="s">
        <v>1274</v>
      </c>
      <c r="L79" s="54"/>
      <c r="M79" s="54"/>
      <c r="N79" s="54"/>
      <c r="O79" s="54"/>
      <c r="P79" s="54"/>
      <c r="Q79" s="54"/>
      <c r="R79" s="54"/>
      <c r="S79" s="30"/>
      <c r="T79" s="43"/>
      <c r="U79" s="42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4"/>
      <c r="AG79" s="172"/>
      <c r="AH79" s="45"/>
      <c r="AI79" s="54"/>
      <c r="AJ79" s="174"/>
      <c r="AK79" s="174"/>
      <c r="AL79" s="174"/>
      <c r="AM79" s="173"/>
      <c r="AN79" s="81">
        <f>ROUND(Q80,0)</f>
        <v>454</v>
      </c>
      <c r="AO79" s="10"/>
    </row>
    <row r="80" spans="1:41" ht="14.1" x14ac:dyDescent="0.3">
      <c r="A80" s="7">
        <v>71</v>
      </c>
      <c r="B80" s="9">
        <v>1782</v>
      </c>
      <c r="C80" s="6" t="s">
        <v>2576</v>
      </c>
      <c r="D80" s="106"/>
      <c r="E80" s="107"/>
      <c r="F80" s="108"/>
      <c r="G80" s="198"/>
      <c r="H80" s="199"/>
      <c r="I80" s="199"/>
      <c r="J80" s="200"/>
      <c r="K80" s="59"/>
      <c r="L80" s="119"/>
      <c r="M80" s="119"/>
      <c r="N80" s="119"/>
      <c r="O80" s="119"/>
      <c r="P80" s="119"/>
      <c r="Q80" s="208">
        <v>454</v>
      </c>
      <c r="R80" s="208"/>
      <c r="S80" s="1" t="s">
        <v>853</v>
      </c>
      <c r="T80" s="38"/>
      <c r="U80" s="39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71"/>
      <c r="AG80" s="202" t="s">
        <v>1387</v>
      </c>
      <c r="AH80" s="140" t="s">
        <v>1220</v>
      </c>
      <c r="AI80" s="44" t="s">
        <v>1217</v>
      </c>
      <c r="AJ80" s="135">
        <v>0.7</v>
      </c>
      <c r="AK80" s="135"/>
      <c r="AL80" s="135"/>
      <c r="AM80" s="137"/>
      <c r="AN80" s="81">
        <f>ROUND(Q80*AJ80,0)</f>
        <v>318</v>
      </c>
      <c r="AO80" s="10"/>
    </row>
    <row r="81" spans="1:41" ht="14.1" x14ac:dyDescent="0.3">
      <c r="A81" s="7">
        <v>71</v>
      </c>
      <c r="B81" s="9">
        <v>3181</v>
      </c>
      <c r="C81" s="6" t="s">
        <v>2575</v>
      </c>
      <c r="D81" s="106"/>
      <c r="E81" s="107"/>
      <c r="F81" s="108"/>
      <c r="G81" s="198"/>
      <c r="H81" s="199"/>
      <c r="I81" s="199"/>
      <c r="J81" s="200"/>
      <c r="K81" s="59"/>
      <c r="L81" s="119"/>
      <c r="M81" s="119"/>
      <c r="N81" s="119"/>
      <c r="O81" s="119"/>
      <c r="P81" s="119"/>
      <c r="Q81" s="132"/>
      <c r="R81" s="132"/>
      <c r="S81" s="1"/>
      <c r="T81" s="38"/>
      <c r="U81" s="39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71"/>
      <c r="AG81" s="203"/>
      <c r="AH81" s="40" t="s">
        <v>1219</v>
      </c>
      <c r="AI81" s="46" t="s">
        <v>1217</v>
      </c>
      <c r="AJ81" s="128">
        <v>0.5</v>
      </c>
      <c r="AK81" s="135"/>
      <c r="AL81" s="135"/>
      <c r="AM81" s="137"/>
      <c r="AN81" s="81">
        <f>ROUND(Q80*AJ81,0)</f>
        <v>227</v>
      </c>
      <c r="AO81" s="10"/>
    </row>
    <row r="82" spans="1:41" ht="14.1" x14ac:dyDescent="0.3">
      <c r="A82" s="7">
        <v>71</v>
      </c>
      <c r="B82" s="9">
        <v>3182</v>
      </c>
      <c r="C82" s="6" t="s">
        <v>2574</v>
      </c>
      <c r="D82" s="106"/>
      <c r="E82" s="107"/>
      <c r="F82" s="108"/>
      <c r="G82" s="198"/>
      <c r="H82" s="199"/>
      <c r="I82" s="199"/>
      <c r="J82" s="200"/>
      <c r="K82" s="59"/>
      <c r="L82" s="119"/>
      <c r="M82" s="119"/>
      <c r="N82" s="119"/>
      <c r="O82" s="119"/>
      <c r="P82" s="119"/>
      <c r="Q82" s="132"/>
      <c r="R82" s="132"/>
      <c r="S82" s="1"/>
      <c r="T82" s="38"/>
      <c r="U82" s="39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71"/>
      <c r="AG82" s="140"/>
      <c r="AH82" s="55"/>
      <c r="AI82" s="44"/>
      <c r="AJ82" s="135"/>
      <c r="AK82" s="204" t="s">
        <v>1218</v>
      </c>
      <c r="AL82" s="44">
        <v>5</v>
      </c>
      <c r="AM82" s="161" t="s">
        <v>1385</v>
      </c>
      <c r="AN82" s="81">
        <f>ROUND(Q80,0)-AL82</f>
        <v>449</v>
      </c>
      <c r="AO82" s="10"/>
    </row>
    <row r="83" spans="1:41" ht="14.1" x14ac:dyDescent="0.3">
      <c r="A83" s="7">
        <v>71</v>
      </c>
      <c r="B83" s="9">
        <v>3183</v>
      </c>
      <c r="C83" s="6" t="s">
        <v>2573</v>
      </c>
      <c r="D83" s="106"/>
      <c r="E83" s="107"/>
      <c r="F83" s="108"/>
      <c r="G83" s="198"/>
      <c r="H83" s="199"/>
      <c r="I83" s="199"/>
      <c r="J83" s="200"/>
      <c r="K83" s="59"/>
      <c r="L83" s="119"/>
      <c r="M83" s="119"/>
      <c r="N83" s="119"/>
      <c r="O83" s="119"/>
      <c r="P83" s="119"/>
      <c r="Q83" s="132"/>
      <c r="R83" s="132"/>
      <c r="S83" s="1"/>
      <c r="T83" s="38"/>
      <c r="U83" s="39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71"/>
      <c r="AG83" s="202" t="s">
        <v>1387</v>
      </c>
      <c r="AH83" s="140" t="s">
        <v>1220</v>
      </c>
      <c r="AI83" s="44" t="s">
        <v>1217</v>
      </c>
      <c r="AJ83" s="135">
        <v>0.7</v>
      </c>
      <c r="AK83" s="205"/>
      <c r="AL83" s="134"/>
      <c r="AM83" s="138"/>
      <c r="AN83" s="81">
        <f>ROUND(Q80*AJ83,0)-AL82</f>
        <v>313</v>
      </c>
      <c r="AO83" s="10"/>
    </row>
    <row r="84" spans="1:41" ht="14.1" x14ac:dyDescent="0.3">
      <c r="A84" s="7">
        <v>71</v>
      </c>
      <c r="B84" s="9">
        <v>3184</v>
      </c>
      <c r="C84" s="6" t="s">
        <v>2572</v>
      </c>
      <c r="D84" s="106"/>
      <c r="E84" s="107"/>
      <c r="F84" s="108"/>
      <c r="G84" s="198"/>
      <c r="H84" s="199"/>
      <c r="I84" s="199"/>
      <c r="J84" s="200"/>
      <c r="K84" s="59"/>
      <c r="L84" s="119"/>
      <c r="M84" s="119"/>
      <c r="N84" s="119"/>
      <c r="O84" s="119"/>
      <c r="P84" s="119"/>
      <c r="Q84" s="132"/>
      <c r="R84" s="132"/>
      <c r="S84" s="1"/>
      <c r="T84" s="38"/>
      <c r="U84" s="39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71"/>
      <c r="AG84" s="203"/>
      <c r="AH84" s="40" t="s">
        <v>1219</v>
      </c>
      <c r="AI84" s="46" t="s">
        <v>1217</v>
      </c>
      <c r="AJ84" s="128">
        <v>0.5</v>
      </c>
      <c r="AK84" s="206"/>
      <c r="AL84" s="127"/>
      <c r="AM84" s="136"/>
      <c r="AN84" s="81">
        <f>ROUND(Q80*AJ84,0)-AL82</f>
        <v>222</v>
      </c>
      <c r="AO84" s="10"/>
    </row>
    <row r="85" spans="1:41" ht="14.1" x14ac:dyDescent="0.3">
      <c r="A85" s="7">
        <v>71</v>
      </c>
      <c r="B85" s="9">
        <v>1783</v>
      </c>
      <c r="C85" s="6" t="s">
        <v>2571</v>
      </c>
      <c r="D85" s="106"/>
      <c r="E85" s="107"/>
      <c r="F85" s="108"/>
      <c r="G85" s="198"/>
      <c r="H85" s="199"/>
      <c r="I85" s="199"/>
      <c r="J85" s="200"/>
      <c r="K85" s="39"/>
      <c r="L85" s="1"/>
      <c r="M85" s="1"/>
      <c r="N85" s="1"/>
      <c r="O85" s="1"/>
      <c r="P85" s="1"/>
      <c r="Q85" s="119"/>
      <c r="R85" s="119"/>
      <c r="S85" s="119"/>
      <c r="T85" s="38"/>
      <c r="U85" s="140" t="s">
        <v>1393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41"/>
      <c r="AG85" s="140"/>
      <c r="AH85" s="55"/>
      <c r="AI85" s="44"/>
      <c r="AJ85" s="135"/>
      <c r="AK85" s="135"/>
      <c r="AL85" s="135"/>
      <c r="AM85" s="137"/>
      <c r="AN85" s="81">
        <f>ROUND(Q80*AD86,0)</f>
        <v>438</v>
      </c>
      <c r="AO85" s="10"/>
    </row>
    <row r="86" spans="1:41" ht="14.1" x14ac:dyDescent="0.3">
      <c r="A86" s="7">
        <v>71</v>
      </c>
      <c r="B86" s="9">
        <v>1784</v>
      </c>
      <c r="C86" s="6" t="s">
        <v>2570</v>
      </c>
      <c r="D86" s="106"/>
      <c r="E86" s="107"/>
      <c r="F86" s="108"/>
      <c r="G86" s="39"/>
      <c r="H86" s="1"/>
      <c r="I86" s="1"/>
      <c r="J86" s="38"/>
      <c r="K86" s="59"/>
      <c r="L86" s="119"/>
      <c r="M86" s="119"/>
      <c r="N86" s="119"/>
      <c r="O86" s="119"/>
      <c r="P86" s="1"/>
      <c r="Q86" s="119"/>
      <c r="R86" s="119"/>
      <c r="S86" s="119"/>
      <c r="T86" s="38"/>
      <c r="U86" s="61" t="s">
        <v>1391</v>
      </c>
      <c r="V86" s="51"/>
      <c r="W86" s="51"/>
      <c r="X86" s="51"/>
      <c r="Y86" s="51"/>
      <c r="Z86" s="51"/>
      <c r="AA86" s="51"/>
      <c r="AB86" s="51"/>
      <c r="AC86" s="122" t="s">
        <v>1217</v>
      </c>
      <c r="AD86" s="207">
        <v>0.96499999999999997</v>
      </c>
      <c r="AE86" s="207"/>
      <c r="AF86" s="71"/>
      <c r="AG86" s="202" t="s">
        <v>1387</v>
      </c>
      <c r="AH86" s="140" t="s">
        <v>1220</v>
      </c>
      <c r="AI86" s="44" t="s">
        <v>1217</v>
      </c>
      <c r="AJ86" s="135">
        <v>0.7</v>
      </c>
      <c r="AK86" s="135"/>
      <c r="AL86" s="135"/>
      <c r="AM86" s="137"/>
      <c r="AN86" s="81">
        <f>ROUND(ROUND(Q80*AD86,0)*AJ86,0)</f>
        <v>307</v>
      </c>
      <c r="AO86" s="10"/>
    </row>
    <row r="87" spans="1:41" ht="14.1" x14ac:dyDescent="0.3">
      <c r="A87" s="7">
        <v>71</v>
      </c>
      <c r="B87" s="9">
        <v>3185</v>
      </c>
      <c r="C87" s="6" t="s">
        <v>2569</v>
      </c>
      <c r="D87" s="106"/>
      <c r="E87" s="107"/>
      <c r="F87" s="108"/>
      <c r="G87" s="39"/>
      <c r="H87" s="1"/>
      <c r="I87" s="1"/>
      <c r="J87" s="38"/>
      <c r="K87" s="59"/>
      <c r="L87" s="119"/>
      <c r="M87" s="119"/>
      <c r="N87" s="119"/>
      <c r="O87" s="119"/>
      <c r="P87" s="119"/>
      <c r="Q87" s="132"/>
      <c r="R87" s="132"/>
      <c r="S87" s="1"/>
      <c r="T87" s="38"/>
      <c r="U87" s="39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71"/>
      <c r="AG87" s="203"/>
      <c r="AH87" s="40" t="s">
        <v>1219</v>
      </c>
      <c r="AI87" s="46" t="s">
        <v>1217</v>
      </c>
      <c r="AJ87" s="128">
        <v>0.5</v>
      </c>
      <c r="AK87" s="135"/>
      <c r="AL87" s="135"/>
      <c r="AM87" s="137"/>
      <c r="AN87" s="81">
        <f>ROUND(ROUND(Q80*AD86,0)*AJ87,0)</f>
        <v>219</v>
      </c>
      <c r="AO87" s="10"/>
    </row>
    <row r="88" spans="1:41" ht="14.1" x14ac:dyDescent="0.3">
      <c r="A88" s="7">
        <v>71</v>
      </c>
      <c r="B88" s="9">
        <v>3186</v>
      </c>
      <c r="C88" s="6" t="s">
        <v>2568</v>
      </c>
      <c r="D88" s="106"/>
      <c r="E88" s="107"/>
      <c r="F88" s="108"/>
      <c r="G88" s="39"/>
      <c r="H88" s="1"/>
      <c r="I88" s="1"/>
      <c r="J88" s="38"/>
      <c r="K88" s="59"/>
      <c r="L88" s="119"/>
      <c r="M88" s="119"/>
      <c r="N88" s="119"/>
      <c r="O88" s="119"/>
      <c r="P88" s="119"/>
      <c r="Q88" s="132"/>
      <c r="R88" s="132"/>
      <c r="S88" s="1"/>
      <c r="T88" s="38"/>
      <c r="U88" s="39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71"/>
      <c r="AG88" s="140"/>
      <c r="AH88" s="55"/>
      <c r="AI88" s="44"/>
      <c r="AJ88" s="135"/>
      <c r="AK88" s="204" t="s">
        <v>1218</v>
      </c>
      <c r="AL88" s="44">
        <v>5</v>
      </c>
      <c r="AM88" s="161" t="s">
        <v>1385</v>
      </c>
      <c r="AN88" s="81">
        <f>ROUND(Q80*AD86,0)-AL88</f>
        <v>433</v>
      </c>
      <c r="AO88" s="10"/>
    </row>
    <row r="89" spans="1:41" ht="14.1" x14ac:dyDescent="0.3">
      <c r="A89" s="7">
        <v>71</v>
      </c>
      <c r="B89" s="9">
        <v>3187</v>
      </c>
      <c r="C89" s="6" t="s">
        <v>2567</v>
      </c>
      <c r="D89" s="106"/>
      <c r="E89" s="107"/>
      <c r="F89" s="108"/>
      <c r="G89" s="39"/>
      <c r="H89" s="1"/>
      <c r="I89" s="1"/>
      <c r="J89" s="38"/>
      <c r="K89" s="59"/>
      <c r="L89" s="119"/>
      <c r="M89" s="119"/>
      <c r="N89" s="119"/>
      <c r="O89" s="119"/>
      <c r="P89" s="119"/>
      <c r="Q89" s="132"/>
      <c r="R89" s="132"/>
      <c r="S89" s="1"/>
      <c r="T89" s="38"/>
      <c r="U89" s="39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71"/>
      <c r="AG89" s="202" t="s">
        <v>1387</v>
      </c>
      <c r="AH89" s="140" t="s">
        <v>1220</v>
      </c>
      <c r="AI89" s="44" t="s">
        <v>1217</v>
      </c>
      <c r="AJ89" s="135">
        <v>0.7</v>
      </c>
      <c r="AK89" s="205"/>
      <c r="AL89" s="134"/>
      <c r="AM89" s="138"/>
      <c r="AN89" s="81">
        <f>ROUND(ROUND(Q80*AD86,0)*AJ89,0)-AL88</f>
        <v>302</v>
      </c>
      <c r="AO89" s="10"/>
    </row>
    <row r="90" spans="1:41" ht="14.1" x14ac:dyDescent="0.3">
      <c r="A90" s="7">
        <v>71</v>
      </c>
      <c r="B90" s="9">
        <v>3188</v>
      </c>
      <c r="C90" s="6" t="s">
        <v>2566</v>
      </c>
      <c r="D90" s="106"/>
      <c r="E90" s="107"/>
      <c r="F90" s="108"/>
      <c r="G90" s="39"/>
      <c r="H90" s="1"/>
      <c r="I90" s="1"/>
      <c r="J90" s="38"/>
      <c r="K90" s="67"/>
      <c r="L90" s="65"/>
      <c r="M90" s="65"/>
      <c r="N90" s="65"/>
      <c r="O90" s="65"/>
      <c r="P90" s="65"/>
      <c r="Q90" s="23"/>
      <c r="R90" s="23"/>
      <c r="S90" s="4"/>
      <c r="T90" s="17"/>
      <c r="U90" s="3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9"/>
      <c r="AG90" s="203"/>
      <c r="AH90" s="40" t="s">
        <v>1219</v>
      </c>
      <c r="AI90" s="46" t="s">
        <v>1217</v>
      </c>
      <c r="AJ90" s="128">
        <v>0.5</v>
      </c>
      <c r="AK90" s="206"/>
      <c r="AL90" s="127"/>
      <c r="AM90" s="136"/>
      <c r="AN90" s="81">
        <f>ROUND(ROUND(Q80*AD86,0)*AJ90,0)-AL88</f>
        <v>214</v>
      </c>
      <c r="AO90" s="10"/>
    </row>
    <row r="91" spans="1:41" ht="14.1" x14ac:dyDescent="0.3">
      <c r="A91" s="7">
        <v>71</v>
      </c>
      <c r="B91" s="9">
        <v>1785</v>
      </c>
      <c r="C91" s="6" t="s">
        <v>2565</v>
      </c>
      <c r="D91" s="106"/>
      <c r="E91" s="107"/>
      <c r="F91" s="108"/>
      <c r="G91" s="39"/>
      <c r="H91" s="1"/>
      <c r="I91" s="1"/>
      <c r="J91" s="58"/>
      <c r="K91" s="1" t="s">
        <v>1273</v>
      </c>
      <c r="L91" s="119"/>
      <c r="M91" s="119"/>
      <c r="N91" s="119"/>
      <c r="O91" s="119"/>
      <c r="P91" s="119"/>
      <c r="Q91" s="119"/>
      <c r="R91" s="119"/>
      <c r="S91" s="1"/>
      <c r="T91" s="38"/>
      <c r="U91" s="39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62"/>
      <c r="AG91" s="172"/>
      <c r="AH91" s="45"/>
      <c r="AI91" s="54"/>
      <c r="AJ91" s="174"/>
      <c r="AK91" s="174"/>
      <c r="AL91" s="174"/>
      <c r="AM91" s="173"/>
      <c r="AN91" s="81">
        <f>ROUND(Q92,0)</f>
        <v>454</v>
      </c>
      <c r="AO91" s="10"/>
    </row>
    <row r="92" spans="1:41" ht="14.1" x14ac:dyDescent="0.3">
      <c r="A92" s="7">
        <v>71</v>
      </c>
      <c r="B92" s="9">
        <v>1786</v>
      </c>
      <c r="C92" s="6" t="s">
        <v>2564</v>
      </c>
      <c r="D92" s="106"/>
      <c r="E92" s="107"/>
      <c r="F92" s="108"/>
      <c r="G92" s="39"/>
      <c r="H92" s="1"/>
      <c r="I92" s="1"/>
      <c r="J92" s="58"/>
      <c r="K92" s="59"/>
      <c r="L92" s="119"/>
      <c r="M92" s="119"/>
      <c r="N92" s="119"/>
      <c r="O92" s="119"/>
      <c r="P92" s="119"/>
      <c r="Q92" s="208">
        <v>454</v>
      </c>
      <c r="R92" s="208"/>
      <c r="S92" s="1" t="s">
        <v>853</v>
      </c>
      <c r="T92" s="38"/>
      <c r="U92" s="39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71"/>
      <c r="AG92" s="202" t="s">
        <v>1387</v>
      </c>
      <c r="AH92" s="140" t="s">
        <v>1220</v>
      </c>
      <c r="AI92" s="44" t="s">
        <v>1217</v>
      </c>
      <c r="AJ92" s="135">
        <v>0.7</v>
      </c>
      <c r="AK92" s="135"/>
      <c r="AL92" s="135"/>
      <c r="AM92" s="137"/>
      <c r="AN92" s="81">
        <f>ROUND(Q92*AJ92,0)</f>
        <v>318</v>
      </c>
      <c r="AO92" s="10"/>
    </row>
    <row r="93" spans="1:41" ht="14.1" x14ac:dyDescent="0.3">
      <c r="A93" s="7">
        <v>71</v>
      </c>
      <c r="B93" s="9">
        <v>3191</v>
      </c>
      <c r="C93" s="6" t="s">
        <v>2563</v>
      </c>
      <c r="D93" s="106"/>
      <c r="E93" s="107"/>
      <c r="F93" s="108"/>
      <c r="G93" s="39"/>
      <c r="H93" s="1"/>
      <c r="I93" s="1"/>
      <c r="J93" s="38"/>
      <c r="K93" s="59"/>
      <c r="L93" s="119"/>
      <c r="M93" s="119"/>
      <c r="N93" s="119"/>
      <c r="O93" s="119"/>
      <c r="P93" s="119"/>
      <c r="Q93" s="132"/>
      <c r="R93" s="132"/>
      <c r="S93" s="1"/>
      <c r="T93" s="38"/>
      <c r="U93" s="39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71"/>
      <c r="AG93" s="203"/>
      <c r="AH93" s="40" t="s">
        <v>1219</v>
      </c>
      <c r="AI93" s="46" t="s">
        <v>1217</v>
      </c>
      <c r="AJ93" s="128">
        <v>0.5</v>
      </c>
      <c r="AK93" s="135"/>
      <c r="AL93" s="135"/>
      <c r="AM93" s="137"/>
      <c r="AN93" s="81">
        <f>ROUND(Q92*AJ93,0)</f>
        <v>227</v>
      </c>
      <c r="AO93" s="10"/>
    </row>
    <row r="94" spans="1:41" ht="14.1" x14ac:dyDescent="0.3">
      <c r="A94" s="7">
        <v>71</v>
      </c>
      <c r="B94" s="9">
        <v>3192</v>
      </c>
      <c r="C94" s="6" t="s">
        <v>2562</v>
      </c>
      <c r="D94" s="106"/>
      <c r="E94" s="107"/>
      <c r="F94" s="108"/>
      <c r="G94" s="39"/>
      <c r="H94" s="1"/>
      <c r="I94" s="1"/>
      <c r="J94" s="38"/>
      <c r="K94" s="59"/>
      <c r="L94" s="119"/>
      <c r="M94" s="119"/>
      <c r="N94" s="119"/>
      <c r="O94" s="119"/>
      <c r="P94" s="119"/>
      <c r="Q94" s="132"/>
      <c r="R94" s="132"/>
      <c r="S94" s="1"/>
      <c r="T94" s="38"/>
      <c r="U94" s="39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71"/>
      <c r="AG94" s="140"/>
      <c r="AH94" s="55"/>
      <c r="AI94" s="44"/>
      <c r="AJ94" s="135"/>
      <c r="AK94" s="204" t="s">
        <v>1218</v>
      </c>
      <c r="AL94" s="44">
        <v>5</v>
      </c>
      <c r="AM94" s="161" t="s">
        <v>1385</v>
      </c>
      <c r="AN94" s="81">
        <f>ROUND(Q92,0)-AL94</f>
        <v>449</v>
      </c>
      <c r="AO94" s="10"/>
    </row>
    <row r="95" spans="1:41" ht="14.1" x14ac:dyDescent="0.3">
      <c r="A95" s="7">
        <v>71</v>
      </c>
      <c r="B95" s="9">
        <v>3193</v>
      </c>
      <c r="C95" s="6" t="s">
        <v>2561</v>
      </c>
      <c r="D95" s="106"/>
      <c r="E95" s="107"/>
      <c r="F95" s="108"/>
      <c r="G95" s="39"/>
      <c r="H95" s="1"/>
      <c r="I95" s="1"/>
      <c r="J95" s="38"/>
      <c r="K95" s="59"/>
      <c r="L95" s="119"/>
      <c r="M95" s="119"/>
      <c r="N95" s="119"/>
      <c r="O95" s="119"/>
      <c r="P95" s="119"/>
      <c r="Q95" s="132"/>
      <c r="R95" s="132"/>
      <c r="S95" s="1"/>
      <c r="T95" s="38"/>
      <c r="U95" s="39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71"/>
      <c r="AG95" s="202" t="s">
        <v>1387</v>
      </c>
      <c r="AH95" s="140" t="s">
        <v>1220</v>
      </c>
      <c r="AI95" s="44" t="s">
        <v>1217</v>
      </c>
      <c r="AJ95" s="135">
        <v>0.7</v>
      </c>
      <c r="AK95" s="205"/>
      <c r="AL95" s="134"/>
      <c r="AM95" s="138"/>
      <c r="AN95" s="81">
        <f>ROUND(Q92*AJ95,0)-AL94</f>
        <v>313</v>
      </c>
      <c r="AO95" s="10"/>
    </row>
    <row r="96" spans="1:41" ht="14.1" x14ac:dyDescent="0.3">
      <c r="A96" s="7">
        <v>71</v>
      </c>
      <c r="B96" s="9">
        <v>3194</v>
      </c>
      <c r="C96" s="6" t="s">
        <v>2560</v>
      </c>
      <c r="D96" s="106"/>
      <c r="E96" s="107"/>
      <c r="F96" s="108"/>
      <c r="G96" s="39"/>
      <c r="H96" s="1"/>
      <c r="I96" s="1"/>
      <c r="J96" s="38"/>
      <c r="K96" s="59"/>
      <c r="L96" s="119"/>
      <c r="M96" s="119"/>
      <c r="N96" s="119"/>
      <c r="O96" s="119"/>
      <c r="P96" s="119"/>
      <c r="Q96" s="132"/>
      <c r="R96" s="132"/>
      <c r="S96" s="1"/>
      <c r="T96" s="38"/>
      <c r="U96" s="3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39"/>
      <c r="AG96" s="203"/>
      <c r="AH96" s="40" t="s">
        <v>1219</v>
      </c>
      <c r="AI96" s="46" t="s">
        <v>1217</v>
      </c>
      <c r="AJ96" s="128">
        <v>0.5</v>
      </c>
      <c r="AK96" s="206"/>
      <c r="AL96" s="127"/>
      <c r="AM96" s="136"/>
      <c r="AN96" s="81">
        <f>ROUND(Q92*AJ96,0)-AL94</f>
        <v>222</v>
      </c>
      <c r="AO96" s="10"/>
    </row>
    <row r="97" spans="1:41" ht="14.1" x14ac:dyDescent="0.3">
      <c r="A97" s="7">
        <v>71</v>
      </c>
      <c r="B97" s="9">
        <v>1787</v>
      </c>
      <c r="C97" s="6" t="s">
        <v>2559</v>
      </c>
      <c r="D97" s="106"/>
      <c r="E97" s="107"/>
      <c r="F97" s="108"/>
      <c r="G97" s="39"/>
      <c r="H97" s="1"/>
      <c r="I97" s="1"/>
      <c r="J97" s="58"/>
      <c r="K97" s="59"/>
      <c r="L97" s="119"/>
      <c r="M97" s="119"/>
      <c r="N97" s="119"/>
      <c r="O97" s="119"/>
      <c r="P97" s="119"/>
      <c r="Q97" s="133"/>
      <c r="R97" s="133"/>
      <c r="S97" s="1"/>
      <c r="T97" s="38"/>
      <c r="U97" s="61" t="s">
        <v>1393</v>
      </c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71"/>
      <c r="AG97" s="140"/>
      <c r="AH97" s="55"/>
      <c r="AI97" s="44"/>
      <c r="AJ97" s="135"/>
      <c r="AK97" s="135"/>
      <c r="AL97" s="135"/>
      <c r="AM97" s="137"/>
      <c r="AN97" s="81">
        <f>ROUND(Q92*AD98,0)</f>
        <v>438</v>
      </c>
      <c r="AO97" s="10"/>
    </row>
    <row r="98" spans="1:41" ht="14.1" x14ac:dyDescent="0.3">
      <c r="A98" s="7">
        <v>71</v>
      </c>
      <c r="B98" s="9">
        <v>1788</v>
      </c>
      <c r="C98" s="6" t="s">
        <v>2558</v>
      </c>
      <c r="D98" s="106"/>
      <c r="E98" s="107"/>
      <c r="F98" s="108"/>
      <c r="G98" s="39"/>
      <c r="H98" s="1"/>
      <c r="I98" s="1"/>
      <c r="J98" s="58"/>
      <c r="K98" s="59"/>
      <c r="L98" s="119"/>
      <c r="M98" s="119"/>
      <c r="N98" s="119"/>
      <c r="O98" s="119"/>
      <c r="P98" s="119"/>
      <c r="Q98" s="133"/>
      <c r="R98" s="133"/>
      <c r="S98" s="1"/>
      <c r="T98" s="38"/>
      <c r="U98" s="61" t="s">
        <v>1391</v>
      </c>
      <c r="V98" s="51"/>
      <c r="W98" s="51"/>
      <c r="X98" s="51"/>
      <c r="Y98" s="51"/>
      <c r="Z98" s="51"/>
      <c r="AA98" s="51"/>
      <c r="AB98" s="51"/>
      <c r="AC98" s="122" t="s">
        <v>1217</v>
      </c>
      <c r="AD98" s="207">
        <v>0.96499999999999997</v>
      </c>
      <c r="AE98" s="207"/>
      <c r="AF98" s="71"/>
      <c r="AG98" s="202" t="s">
        <v>1387</v>
      </c>
      <c r="AH98" s="140" t="s">
        <v>1220</v>
      </c>
      <c r="AI98" s="44" t="s">
        <v>1217</v>
      </c>
      <c r="AJ98" s="135">
        <v>0.7</v>
      </c>
      <c r="AK98" s="135"/>
      <c r="AL98" s="135"/>
      <c r="AM98" s="137"/>
      <c r="AN98" s="81">
        <f>ROUND(ROUND(Q92*AD98,0)*AJ98,0)</f>
        <v>307</v>
      </c>
      <c r="AO98" s="10"/>
    </row>
    <row r="99" spans="1:41" ht="14.1" x14ac:dyDescent="0.3">
      <c r="A99" s="7">
        <v>71</v>
      </c>
      <c r="B99" s="9">
        <v>3195</v>
      </c>
      <c r="C99" s="6" t="s">
        <v>2557</v>
      </c>
      <c r="D99" s="106"/>
      <c r="E99" s="107"/>
      <c r="F99" s="108"/>
      <c r="G99" s="39"/>
      <c r="H99" s="1"/>
      <c r="I99" s="1"/>
      <c r="J99" s="38"/>
      <c r="K99" s="59"/>
      <c r="L99" s="119"/>
      <c r="M99" s="119"/>
      <c r="N99" s="119"/>
      <c r="O99" s="119"/>
      <c r="P99" s="119"/>
      <c r="Q99" s="132"/>
      <c r="R99" s="132"/>
      <c r="S99" s="1"/>
      <c r="T99" s="38"/>
      <c r="U99" s="39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71"/>
      <c r="AG99" s="203"/>
      <c r="AH99" s="40" t="s">
        <v>1219</v>
      </c>
      <c r="AI99" s="46" t="s">
        <v>1217</v>
      </c>
      <c r="AJ99" s="128">
        <v>0.5</v>
      </c>
      <c r="AK99" s="135"/>
      <c r="AL99" s="135"/>
      <c r="AM99" s="137"/>
      <c r="AN99" s="81">
        <f>ROUND(ROUND(Q92*AD98,0)*AJ99,0)</f>
        <v>219</v>
      </c>
      <c r="AO99" s="10"/>
    </row>
    <row r="100" spans="1:41" ht="14.1" x14ac:dyDescent="0.3">
      <c r="A100" s="7">
        <v>71</v>
      </c>
      <c r="B100" s="9">
        <v>3196</v>
      </c>
      <c r="C100" s="6" t="s">
        <v>2556</v>
      </c>
      <c r="D100" s="106"/>
      <c r="E100" s="107"/>
      <c r="F100" s="108"/>
      <c r="G100" s="39"/>
      <c r="H100" s="1"/>
      <c r="I100" s="1"/>
      <c r="J100" s="38"/>
      <c r="K100" s="59"/>
      <c r="L100" s="119"/>
      <c r="M100" s="119"/>
      <c r="N100" s="119"/>
      <c r="O100" s="119"/>
      <c r="P100" s="119"/>
      <c r="Q100" s="132"/>
      <c r="R100" s="132"/>
      <c r="S100" s="1"/>
      <c r="T100" s="38"/>
      <c r="U100" s="39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71"/>
      <c r="AG100" s="140"/>
      <c r="AH100" s="55"/>
      <c r="AI100" s="44"/>
      <c r="AJ100" s="135"/>
      <c r="AK100" s="204" t="s">
        <v>1218</v>
      </c>
      <c r="AL100" s="44">
        <v>5</v>
      </c>
      <c r="AM100" s="161" t="s">
        <v>1385</v>
      </c>
      <c r="AN100" s="81">
        <f>ROUND(Q92*AD98,0)-AL100</f>
        <v>433</v>
      </c>
      <c r="AO100" s="10"/>
    </row>
    <row r="101" spans="1:41" ht="14.1" x14ac:dyDescent="0.3">
      <c r="A101" s="7">
        <v>71</v>
      </c>
      <c r="B101" s="9">
        <v>3197</v>
      </c>
      <c r="C101" s="6" t="s">
        <v>2555</v>
      </c>
      <c r="D101" s="106"/>
      <c r="E101" s="107"/>
      <c r="F101" s="108"/>
      <c r="G101" s="39"/>
      <c r="H101" s="1"/>
      <c r="I101" s="1"/>
      <c r="J101" s="38"/>
      <c r="K101" s="59"/>
      <c r="L101" s="119"/>
      <c r="M101" s="119"/>
      <c r="N101" s="119"/>
      <c r="O101" s="119"/>
      <c r="P101" s="119"/>
      <c r="Q101" s="132"/>
      <c r="R101" s="132"/>
      <c r="S101" s="1"/>
      <c r="T101" s="38"/>
      <c r="U101" s="39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71"/>
      <c r="AG101" s="202" t="s">
        <v>1387</v>
      </c>
      <c r="AH101" s="140" t="s">
        <v>1220</v>
      </c>
      <c r="AI101" s="44" t="s">
        <v>1217</v>
      </c>
      <c r="AJ101" s="135">
        <v>0.7</v>
      </c>
      <c r="AK101" s="205"/>
      <c r="AL101" s="134"/>
      <c r="AM101" s="138"/>
      <c r="AN101" s="81">
        <f>ROUND(ROUND(Q92*AD98,0)*AJ101,0)-AL100</f>
        <v>302</v>
      </c>
      <c r="AO101" s="10"/>
    </row>
    <row r="102" spans="1:41" ht="14.1" x14ac:dyDescent="0.3">
      <c r="A102" s="7">
        <v>71</v>
      </c>
      <c r="B102" s="9">
        <v>3198</v>
      </c>
      <c r="C102" s="6" t="s">
        <v>2554</v>
      </c>
      <c r="D102" s="106"/>
      <c r="E102" s="107"/>
      <c r="F102" s="108"/>
      <c r="G102" s="37"/>
      <c r="H102" s="4"/>
      <c r="I102" s="4"/>
      <c r="J102" s="17"/>
      <c r="K102" s="67"/>
      <c r="L102" s="65"/>
      <c r="M102" s="65"/>
      <c r="N102" s="65"/>
      <c r="O102" s="65"/>
      <c r="P102" s="65"/>
      <c r="Q102" s="23"/>
      <c r="R102" s="23"/>
      <c r="S102" s="4"/>
      <c r="T102" s="1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39"/>
      <c r="AG102" s="203"/>
      <c r="AH102" s="40" t="s">
        <v>1219</v>
      </c>
      <c r="AI102" s="46" t="s">
        <v>1217</v>
      </c>
      <c r="AJ102" s="128">
        <v>0.5</v>
      </c>
      <c r="AK102" s="206"/>
      <c r="AL102" s="127"/>
      <c r="AM102" s="136"/>
      <c r="AN102" s="81">
        <f>ROUND(ROUND(Q92*AD98,0)*AJ102,0)-AL100</f>
        <v>214</v>
      </c>
      <c r="AO102" s="10"/>
    </row>
    <row r="103" spans="1:41" ht="14.1" x14ac:dyDescent="0.3">
      <c r="A103" s="7">
        <v>71</v>
      </c>
      <c r="B103" s="9">
        <v>1791</v>
      </c>
      <c r="C103" s="6" t="s">
        <v>2553</v>
      </c>
      <c r="D103" s="106"/>
      <c r="E103" s="107"/>
      <c r="F103" s="108"/>
      <c r="G103" s="198" t="s">
        <v>1275</v>
      </c>
      <c r="H103" s="199"/>
      <c r="I103" s="199"/>
      <c r="J103" s="200"/>
      <c r="K103" s="1" t="s">
        <v>1274</v>
      </c>
      <c r="L103" s="119"/>
      <c r="M103" s="119"/>
      <c r="N103" s="119"/>
      <c r="O103" s="119"/>
      <c r="P103" s="119"/>
      <c r="Q103" s="119"/>
      <c r="R103" s="119"/>
      <c r="S103" s="1"/>
      <c r="T103" s="38"/>
      <c r="U103" s="39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62"/>
      <c r="AG103" s="172"/>
      <c r="AH103" s="45"/>
      <c r="AI103" s="54"/>
      <c r="AJ103" s="174"/>
      <c r="AK103" s="174"/>
      <c r="AL103" s="174"/>
      <c r="AM103" s="173"/>
      <c r="AN103" s="81">
        <f>ROUND(Q104,0)</f>
        <v>437</v>
      </c>
      <c r="AO103" s="10"/>
    </row>
    <row r="104" spans="1:41" ht="14.1" x14ac:dyDescent="0.3">
      <c r="A104" s="7">
        <v>71</v>
      </c>
      <c r="B104" s="9">
        <v>1792</v>
      </c>
      <c r="C104" s="6" t="s">
        <v>2552</v>
      </c>
      <c r="D104" s="106"/>
      <c r="E104" s="107"/>
      <c r="F104" s="108"/>
      <c r="G104" s="198"/>
      <c r="H104" s="199"/>
      <c r="I104" s="199"/>
      <c r="J104" s="200"/>
      <c r="K104" s="59"/>
      <c r="L104" s="119"/>
      <c r="M104" s="119"/>
      <c r="N104" s="119"/>
      <c r="O104" s="119"/>
      <c r="P104" s="119"/>
      <c r="Q104" s="208">
        <v>437</v>
      </c>
      <c r="R104" s="208"/>
      <c r="S104" s="1" t="s">
        <v>853</v>
      </c>
      <c r="T104" s="38"/>
      <c r="U104" s="39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71"/>
      <c r="AG104" s="202" t="s">
        <v>1387</v>
      </c>
      <c r="AH104" s="140" t="s">
        <v>1220</v>
      </c>
      <c r="AI104" s="44" t="s">
        <v>1217</v>
      </c>
      <c r="AJ104" s="135">
        <v>0.7</v>
      </c>
      <c r="AK104" s="135"/>
      <c r="AL104" s="135"/>
      <c r="AM104" s="137"/>
      <c r="AN104" s="81">
        <f>ROUND(Q104*AJ104,0)</f>
        <v>306</v>
      </c>
      <c r="AO104" s="10"/>
    </row>
    <row r="105" spans="1:41" ht="14.1" x14ac:dyDescent="0.3">
      <c r="A105" s="7">
        <v>71</v>
      </c>
      <c r="B105" s="9">
        <v>3211</v>
      </c>
      <c r="C105" s="6" t="s">
        <v>2551</v>
      </c>
      <c r="D105" s="106"/>
      <c r="E105" s="107"/>
      <c r="F105" s="108"/>
      <c r="G105" s="198"/>
      <c r="H105" s="199"/>
      <c r="I105" s="199"/>
      <c r="J105" s="200"/>
      <c r="K105" s="59"/>
      <c r="L105" s="119"/>
      <c r="M105" s="119"/>
      <c r="N105" s="119"/>
      <c r="O105" s="119"/>
      <c r="P105" s="119"/>
      <c r="Q105" s="132"/>
      <c r="R105" s="132"/>
      <c r="S105" s="1"/>
      <c r="T105" s="38"/>
      <c r="U105" s="39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71"/>
      <c r="AG105" s="203"/>
      <c r="AH105" s="40" t="s">
        <v>1219</v>
      </c>
      <c r="AI105" s="46" t="s">
        <v>1217</v>
      </c>
      <c r="AJ105" s="128">
        <v>0.5</v>
      </c>
      <c r="AK105" s="135"/>
      <c r="AL105" s="135"/>
      <c r="AM105" s="137"/>
      <c r="AN105" s="81">
        <f>ROUND(Q104*AJ105,0)</f>
        <v>219</v>
      </c>
      <c r="AO105" s="10"/>
    </row>
    <row r="106" spans="1:41" ht="14.1" x14ac:dyDescent="0.3">
      <c r="A106" s="7">
        <v>71</v>
      </c>
      <c r="B106" s="9">
        <v>3212</v>
      </c>
      <c r="C106" s="6" t="s">
        <v>2550</v>
      </c>
      <c r="D106" s="106"/>
      <c r="E106" s="107"/>
      <c r="F106" s="108"/>
      <c r="G106" s="198"/>
      <c r="H106" s="199"/>
      <c r="I106" s="199"/>
      <c r="J106" s="200"/>
      <c r="K106" s="59"/>
      <c r="L106" s="119"/>
      <c r="M106" s="119"/>
      <c r="N106" s="119"/>
      <c r="O106" s="119"/>
      <c r="P106" s="119"/>
      <c r="Q106" s="132"/>
      <c r="R106" s="132"/>
      <c r="S106" s="1"/>
      <c r="T106" s="38"/>
      <c r="U106" s="39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71"/>
      <c r="AG106" s="140"/>
      <c r="AH106" s="55"/>
      <c r="AI106" s="44"/>
      <c r="AJ106" s="135"/>
      <c r="AK106" s="204" t="s">
        <v>1218</v>
      </c>
      <c r="AL106" s="44">
        <v>5</v>
      </c>
      <c r="AM106" s="161" t="s">
        <v>1385</v>
      </c>
      <c r="AN106" s="81">
        <f>ROUND(Q104,0)-AL106</f>
        <v>432</v>
      </c>
      <c r="AO106" s="10"/>
    </row>
    <row r="107" spans="1:41" ht="14.1" x14ac:dyDescent="0.3">
      <c r="A107" s="7">
        <v>71</v>
      </c>
      <c r="B107" s="9">
        <v>3213</v>
      </c>
      <c r="C107" s="6" t="s">
        <v>2549</v>
      </c>
      <c r="D107" s="106"/>
      <c r="E107" s="107"/>
      <c r="F107" s="108"/>
      <c r="G107" s="198"/>
      <c r="H107" s="199"/>
      <c r="I107" s="199"/>
      <c r="J107" s="200"/>
      <c r="K107" s="59"/>
      <c r="L107" s="119"/>
      <c r="M107" s="119"/>
      <c r="N107" s="119"/>
      <c r="O107" s="119"/>
      <c r="P107" s="119"/>
      <c r="Q107" s="132"/>
      <c r="R107" s="132"/>
      <c r="S107" s="1"/>
      <c r="T107" s="38"/>
      <c r="U107" s="39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71"/>
      <c r="AG107" s="202" t="s">
        <v>1387</v>
      </c>
      <c r="AH107" s="140" t="s">
        <v>1220</v>
      </c>
      <c r="AI107" s="44" t="s">
        <v>1217</v>
      </c>
      <c r="AJ107" s="135">
        <v>0.7</v>
      </c>
      <c r="AK107" s="205"/>
      <c r="AL107" s="134"/>
      <c r="AM107" s="138"/>
      <c r="AN107" s="81">
        <f>ROUND(Q104*AJ107,0)-AL106</f>
        <v>301</v>
      </c>
      <c r="AO107" s="10"/>
    </row>
    <row r="108" spans="1:41" ht="14.1" x14ac:dyDescent="0.3">
      <c r="A108" s="7">
        <v>71</v>
      </c>
      <c r="B108" s="9">
        <v>3214</v>
      </c>
      <c r="C108" s="6" t="s">
        <v>2548</v>
      </c>
      <c r="D108" s="106"/>
      <c r="E108" s="107"/>
      <c r="F108" s="108"/>
      <c r="G108" s="198"/>
      <c r="H108" s="199"/>
      <c r="I108" s="199"/>
      <c r="J108" s="200"/>
      <c r="K108" s="59"/>
      <c r="L108" s="119"/>
      <c r="M108" s="119"/>
      <c r="N108" s="119"/>
      <c r="O108" s="119"/>
      <c r="P108" s="119"/>
      <c r="Q108" s="132"/>
      <c r="R108" s="132"/>
      <c r="S108" s="1"/>
      <c r="T108" s="38"/>
      <c r="U108" s="39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71"/>
      <c r="AG108" s="203"/>
      <c r="AH108" s="40" t="s">
        <v>1219</v>
      </c>
      <c r="AI108" s="46" t="s">
        <v>1217</v>
      </c>
      <c r="AJ108" s="128">
        <v>0.5</v>
      </c>
      <c r="AK108" s="206"/>
      <c r="AL108" s="127"/>
      <c r="AM108" s="136"/>
      <c r="AN108" s="81">
        <f>ROUND(Q104*AJ108,0)-AL106</f>
        <v>214</v>
      </c>
      <c r="AO108" s="10"/>
    </row>
    <row r="109" spans="1:41" ht="14.1" x14ac:dyDescent="0.3">
      <c r="A109" s="7">
        <v>71</v>
      </c>
      <c r="B109" s="9">
        <v>1793</v>
      </c>
      <c r="C109" s="6" t="s">
        <v>2547</v>
      </c>
      <c r="D109" s="106"/>
      <c r="E109" s="107"/>
      <c r="F109" s="108"/>
      <c r="G109" s="198"/>
      <c r="H109" s="199"/>
      <c r="I109" s="199"/>
      <c r="J109" s="200"/>
      <c r="K109" s="39"/>
      <c r="L109" s="1"/>
      <c r="M109" s="1"/>
      <c r="N109" s="1"/>
      <c r="O109" s="1"/>
      <c r="P109" s="1"/>
      <c r="Q109" s="119"/>
      <c r="R109" s="119"/>
      <c r="S109" s="119"/>
      <c r="T109" s="38"/>
      <c r="U109" s="140" t="s">
        <v>1393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141"/>
      <c r="AG109" s="140"/>
      <c r="AH109" s="55"/>
      <c r="AI109" s="44"/>
      <c r="AJ109" s="135"/>
      <c r="AK109" s="135"/>
      <c r="AL109" s="135"/>
      <c r="AM109" s="137"/>
      <c r="AN109" s="81">
        <f>ROUND(Q104*AD110,0)</f>
        <v>422</v>
      </c>
      <c r="AO109" s="10"/>
    </row>
    <row r="110" spans="1:41" ht="14.1" x14ac:dyDescent="0.3">
      <c r="A110" s="7">
        <v>71</v>
      </c>
      <c r="B110" s="9">
        <v>1794</v>
      </c>
      <c r="C110" s="6" t="s">
        <v>2546</v>
      </c>
      <c r="D110" s="106"/>
      <c r="E110" s="107"/>
      <c r="F110" s="108"/>
      <c r="G110" s="39"/>
      <c r="H110" s="1"/>
      <c r="I110" s="1"/>
      <c r="J110" s="38"/>
      <c r="K110" s="59"/>
      <c r="L110" s="119"/>
      <c r="M110" s="119"/>
      <c r="N110" s="119"/>
      <c r="O110" s="119"/>
      <c r="P110" s="1"/>
      <c r="Q110" s="119"/>
      <c r="R110" s="119"/>
      <c r="S110" s="119"/>
      <c r="T110" s="38"/>
      <c r="U110" s="61" t="s">
        <v>1391</v>
      </c>
      <c r="V110" s="51"/>
      <c r="W110" s="51"/>
      <c r="X110" s="51"/>
      <c r="Y110" s="51"/>
      <c r="Z110" s="51"/>
      <c r="AA110" s="51"/>
      <c r="AB110" s="51"/>
      <c r="AC110" s="122" t="s">
        <v>1217</v>
      </c>
      <c r="AD110" s="207">
        <v>0.96499999999999997</v>
      </c>
      <c r="AE110" s="207"/>
      <c r="AF110" s="71"/>
      <c r="AG110" s="202" t="s">
        <v>1387</v>
      </c>
      <c r="AH110" s="140" t="s">
        <v>1220</v>
      </c>
      <c r="AI110" s="44" t="s">
        <v>1217</v>
      </c>
      <c r="AJ110" s="135">
        <v>0.7</v>
      </c>
      <c r="AK110" s="135"/>
      <c r="AL110" s="135"/>
      <c r="AM110" s="137"/>
      <c r="AN110" s="81">
        <f>ROUND(ROUND(Q104*AD110,0)*AJ110,0)</f>
        <v>295</v>
      </c>
      <c r="AO110" s="10"/>
    </row>
    <row r="111" spans="1:41" ht="14.1" x14ac:dyDescent="0.3">
      <c r="A111" s="7">
        <v>71</v>
      </c>
      <c r="B111" s="9">
        <v>3215</v>
      </c>
      <c r="C111" s="6" t="s">
        <v>2545</v>
      </c>
      <c r="D111" s="106"/>
      <c r="E111" s="107"/>
      <c r="F111" s="108"/>
      <c r="G111" s="39"/>
      <c r="H111" s="1"/>
      <c r="I111" s="1"/>
      <c r="J111" s="38"/>
      <c r="K111" s="59"/>
      <c r="L111" s="119"/>
      <c r="M111" s="119"/>
      <c r="N111" s="119"/>
      <c r="O111" s="119"/>
      <c r="P111" s="119"/>
      <c r="Q111" s="132"/>
      <c r="R111" s="132"/>
      <c r="S111" s="1"/>
      <c r="T111" s="38"/>
      <c r="U111" s="3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71"/>
      <c r="AG111" s="203"/>
      <c r="AH111" s="40" t="s">
        <v>1219</v>
      </c>
      <c r="AI111" s="46" t="s">
        <v>1217</v>
      </c>
      <c r="AJ111" s="128">
        <v>0.5</v>
      </c>
      <c r="AK111" s="135"/>
      <c r="AL111" s="135"/>
      <c r="AM111" s="137"/>
      <c r="AN111" s="81">
        <f>ROUND(ROUND(Q104*AD110,0)*AJ111,0)</f>
        <v>211</v>
      </c>
      <c r="AO111" s="10"/>
    </row>
    <row r="112" spans="1:41" ht="14.1" x14ac:dyDescent="0.3">
      <c r="A112" s="7">
        <v>71</v>
      </c>
      <c r="B112" s="9">
        <v>3216</v>
      </c>
      <c r="C112" s="6" t="s">
        <v>2544</v>
      </c>
      <c r="D112" s="106"/>
      <c r="E112" s="107"/>
      <c r="F112" s="108"/>
      <c r="G112" s="39"/>
      <c r="H112" s="1"/>
      <c r="I112" s="1"/>
      <c r="J112" s="38"/>
      <c r="K112" s="59"/>
      <c r="L112" s="119"/>
      <c r="M112" s="119"/>
      <c r="N112" s="119"/>
      <c r="O112" s="119"/>
      <c r="P112" s="119"/>
      <c r="Q112" s="132"/>
      <c r="R112" s="132"/>
      <c r="S112" s="1"/>
      <c r="T112" s="38"/>
      <c r="U112" s="39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71"/>
      <c r="AG112" s="140"/>
      <c r="AH112" s="55"/>
      <c r="AI112" s="44"/>
      <c r="AJ112" s="135"/>
      <c r="AK112" s="204" t="s">
        <v>1218</v>
      </c>
      <c r="AL112" s="44">
        <v>5</v>
      </c>
      <c r="AM112" s="161" t="s">
        <v>1385</v>
      </c>
      <c r="AN112" s="81">
        <f>ROUND(Q104*AD110,0)-AL112</f>
        <v>417</v>
      </c>
      <c r="AO112" s="10"/>
    </row>
    <row r="113" spans="1:41" ht="14.1" x14ac:dyDescent="0.3">
      <c r="A113" s="7">
        <v>71</v>
      </c>
      <c r="B113" s="9">
        <v>3217</v>
      </c>
      <c r="C113" s="6" t="s">
        <v>2543</v>
      </c>
      <c r="D113" s="106"/>
      <c r="E113" s="107"/>
      <c r="F113" s="108"/>
      <c r="G113" s="39"/>
      <c r="H113" s="1"/>
      <c r="I113" s="1"/>
      <c r="J113" s="38"/>
      <c r="K113" s="59"/>
      <c r="L113" s="119"/>
      <c r="M113" s="119"/>
      <c r="N113" s="119"/>
      <c r="O113" s="119"/>
      <c r="P113" s="119"/>
      <c r="Q113" s="132"/>
      <c r="R113" s="132"/>
      <c r="S113" s="1"/>
      <c r="T113" s="38"/>
      <c r="U113" s="3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71"/>
      <c r="AG113" s="202" t="s">
        <v>1387</v>
      </c>
      <c r="AH113" s="140" t="s">
        <v>1220</v>
      </c>
      <c r="AI113" s="44" t="s">
        <v>1217</v>
      </c>
      <c r="AJ113" s="135">
        <v>0.7</v>
      </c>
      <c r="AK113" s="205"/>
      <c r="AL113" s="134"/>
      <c r="AM113" s="138"/>
      <c r="AN113" s="81">
        <f>ROUND(ROUND(Q104*AD110,0)*AJ113,0)-AL112</f>
        <v>290</v>
      </c>
      <c r="AO113" s="10"/>
    </row>
    <row r="114" spans="1:41" ht="14.1" x14ac:dyDescent="0.3">
      <c r="A114" s="7">
        <v>71</v>
      </c>
      <c r="B114" s="9">
        <v>3218</v>
      </c>
      <c r="C114" s="6" t="s">
        <v>2542</v>
      </c>
      <c r="D114" s="106"/>
      <c r="E114" s="107"/>
      <c r="F114" s="108"/>
      <c r="G114" s="39"/>
      <c r="H114" s="1"/>
      <c r="I114" s="1"/>
      <c r="J114" s="38"/>
      <c r="K114" s="67"/>
      <c r="L114" s="65"/>
      <c r="M114" s="65"/>
      <c r="N114" s="65"/>
      <c r="O114" s="65"/>
      <c r="P114" s="65"/>
      <c r="Q114" s="23"/>
      <c r="R114" s="23"/>
      <c r="S114" s="4"/>
      <c r="T114" s="17"/>
      <c r="U114" s="3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139"/>
      <c r="AG114" s="203"/>
      <c r="AH114" s="40" t="s">
        <v>1219</v>
      </c>
      <c r="AI114" s="46" t="s">
        <v>1217</v>
      </c>
      <c r="AJ114" s="128">
        <v>0.5</v>
      </c>
      <c r="AK114" s="206"/>
      <c r="AL114" s="127"/>
      <c r="AM114" s="136"/>
      <c r="AN114" s="90">
        <f>ROUND(ROUND(Q104*AD110,0)*AJ114,0)-AL112</f>
        <v>206</v>
      </c>
      <c r="AO114" s="10"/>
    </row>
    <row r="115" spans="1:41" ht="14.1" x14ac:dyDescent="0.3">
      <c r="A115" s="7">
        <v>71</v>
      </c>
      <c r="B115" s="9">
        <v>1795</v>
      </c>
      <c r="C115" s="6" t="s">
        <v>2541</v>
      </c>
      <c r="D115" s="106"/>
      <c r="E115" s="107"/>
      <c r="F115" s="108"/>
      <c r="G115" s="39"/>
      <c r="H115" s="1"/>
      <c r="I115" s="1"/>
      <c r="J115" s="58"/>
      <c r="K115" s="42" t="s">
        <v>1273</v>
      </c>
      <c r="L115" s="54"/>
      <c r="M115" s="54"/>
      <c r="N115" s="54"/>
      <c r="O115" s="54"/>
      <c r="P115" s="54"/>
      <c r="Q115" s="54"/>
      <c r="R115" s="54"/>
      <c r="S115" s="30"/>
      <c r="T115" s="43"/>
      <c r="U115" s="42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64"/>
      <c r="AG115" s="172"/>
      <c r="AH115" s="45"/>
      <c r="AI115" s="54"/>
      <c r="AJ115" s="174"/>
      <c r="AK115" s="174"/>
      <c r="AL115" s="174"/>
      <c r="AM115" s="173"/>
      <c r="AN115" s="81">
        <f>ROUND(Q116,0)</f>
        <v>437</v>
      </c>
      <c r="AO115" s="10"/>
    </row>
    <row r="116" spans="1:41" ht="14.1" x14ac:dyDescent="0.3">
      <c r="A116" s="7">
        <v>71</v>
      </c>
      <c r="B116" s="9">
        <v>1796</v>
      </c>
      <c r="C116" s="6" t="s">
        <v>2540</v>
      </c>
      <c r="D116" s="106"/>
      <c r="E116" s="107"/>
      <c r="F116" s="108"/>
      <c r="G116" s="39"/>
      <c r="H116" s="1"/>
      <c r="I116" s="1"/>
      <c r="J116" s="58"/>
      <c r="K116" s="59"/>
      <c r="L116" s="119"/>
      <c r="M116" s="119"/>
      <c r="N116" s="119"/>
      <c r="O116" s="119"/>
      <c r="P116" s="119"/>
      <c r="Q116" s="208">
        <v>437</v>
      </c>
      <c r="R116" s="208"/>
      <c r="S116" s="1" t="s">
        <v>853</v>
      </c>
      <c r="T116" s="38"/>
      <c r="U116" s="39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71"/>
      <c r="AG116" s="202" t="s">
        <v>1387</v>
      </c>
      <c r="AH116" s="140" t="s">
        <v>1220</v>
      </c>
      <c r="AI116" s="44" t="s">
        <v>1217</v>
      </c>
      <c r="AJ116" s="135">
        <v>0.7</v>
      </c>
      <c r="AK116" s="135"/>
      <c r="AL116" s="135"/>
      <c r="AM116" s="137"/>
      <c r="AN116" s="81">
        <f>ROUND(Q116*AJ116,0)</f>
        <v>306</v>
      </c>
      <c r="AO116" s="10"/>
    </row>
    <row r="117" spans="1:41" ht="14.1" x14ac:dyDescent="0.3">
      <c r="A117" s="7">
        <v>71</v>
      </c>
      <c r="B117" s="9">
        <v>3221</v>
      </c>
      <c r="C117" s="6" t="s">
        <v>2539</v>
      </c>
      <c r="D117" s="106"/>
      <c r="E117" s="107"/>
      <c r="F117" s="108"/>
      <c r="G117" s="39"/>
      <c r="H117" s="1"/>
      <c r="I117" s="1"/>
      <c r="J117" s="38"/>
      <c r="K117" s="59"/>
      <c r="L117" s="119"/>
      <c r="M117" s="119"/>
      <c r="N117" s="119"/>
      <c r="O117" s="119"/>
      <c r="P117" s="119"/>
      <c r="Q117" s="132"/>
      <c r="R117" s="132"/>
      <c r="S117" s="1"/>
      <c r="T117" s="38"/>
      <c r="U117" s="39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71"/>
      <c r="AG117" s="203"/>
      <c r="AH117" s="40" t="s">
        <v>1219</v>
      </c>
      <c r="AI117" s="46" t="s">
        <v>1217</v>
      </c>
      <c r="AJ117" s="128">
        <v>0.5</v>
      </c>
      <c r="AK117" s="135"/>
      <c r="AL117" s="135"/>
      <c r="AM117" s="137"/>
      <c r="AN117" s="81">
        <f>ROUND(Q116*AJ117,0)</f>
        <v>219</v>
      </c>
      <c r="AO117" s="10"/>
    </row>
    <row r="118" spans="1:41" ht="14.1" x14ac:dyDescent="0.3">
      <c r="A118" s="7">
        <v>71</v>
      </c>
      <c r="B118" s="9">
        <v>3222</v>
      </c>
      <c r="C118" s="6" t="s">
        <v>2538</v>
      </c>
      <c r="D118" s="106"/>
      <c r="E118" s="107"/>
      <c r="F118" s="108"/>
      <c r="G118" s="39"/>
      <c r="H118" s="1"/>
      <c r="I118" s="1"/>
      <c r="J118" s="38"/>
      <c r="K118" s="59"/>
      <c r="L118" s="119"/>
      <c r="M118" s="119"/>
      <c r="N118" s="119"/>
      <c r="O118" s="119"/>
      <c r="P118" s="119"/>
      <c r="Q118" s="132"/>
      <c r="R118" s="132"/>
      <c r="S118" s="1"/>
      <c r="T118" s="38"/>
      <c r="U118" s="39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71"/>
      <c r="AG118" s="140"/>
      <c r="AH118" s="55"/>
      <c r="AI118" s="44"/>
      <c r="AJ118" s="135"/>
      <c r="AK118" s="209" t="s">
        <v>1218</v>
      </c>
      <c r="AL118" s="44">
        <v>5</v>
      </c>
      <c r="AM118" s="161" t="s">
        <v>1385</v>
      </c>
      <c r="AN118" s="81">
        <f>ROUND(Q116,0)-AL118</f>
        <v>432</v>
      </c>
      <c r="AO118" s="10"/>
    </row>
    <row r="119" spans="1:41" ht="14.1" x14ac:dyDescent="0.3">
      <c r="A119" s="7">
        <v>71</v>
      </c>
      <c r="B119" s="9">
        <v>3223</v>
      </c>
      <c r="C119" s="6" t="s">
        <v>2537</v>
      </c>
      <c r="D119" s="106"/>
      <c r="E119" s="107"/>
      <c r="F119" s="108"/>
      <c r="G119" s="39"/>
      <c r="H119" s="1"/>
      <c r="I119" s="1"/>
      <c r="J119" s="38"/>
      <c r="K119" s="59"/>
      <c r="L119" s="119"/>
      <c r="M119" s="119"/>
      <c r="N119" s="119"/>
      <c r="O119" s="119"/>
      <c r="P119" s="119"/>
      <c r="Q119" s="132"/>
      <c r="R119" s="132"/>
      <c r="S119" s="1"/>
      <c r="T119" s="38"/>
      <c r="U119" s="39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71"/>
      <c r="AG119" s="202" t="s">
        <v>1387</v>
      </c>
      <c r="AH119" s="140" t="s">
        <v>1220</v>
      </c>
      <c r="AI119" s="44" t="s">
        <v>1217</v>
      </c>
      <c r="AJ119" s="135">
        <v>0.7</v>
      </c>
      <c r="AK119" s="210"/>
      <c r="AL119" s="134"/>
      <c r="AM119" s="138"/>
      <c r="AN119" s="81">
        <f>ROUND(Q116*AJ119,0)-AL118</f>
        <v>301</v>
      </c>
      <c r="AO119" s="10"/>
    </row>
    <row r="120" spans="1:41" ht="14.1" x14ac:dyDescent="0.3">
      <c r="A120" s="7">
        <v>71</v>
      </c>
      <c r="B120" s="9">
        <v>3224</v>
      </c>
      <c r="C120" s="6" t="s">
        <v>2536</v>
      </c>
      <c r="D120" s="106"/>
      <c r="E120" s="107"/>
      <c r="F120" s="108"/>
      <c r="G120" s="39"/>
      <c r="H120" s="1"/>
      <c r="I120" s="1"/>
      <c r="J120" s="38"/>
      <c r="K120" s="59"/>
      <c r="L120" s="119"/>
      <c r="M120" s="119"/>
      <c r="N120" s="119"/>
      <c r="O120" s="119"/>
      <c r="P120" s="119"/>
      <c r="Q120" s="132"/>
      <c r="R120" s="132"/>
      <c r="S120" s="1"/>
      <c r="T120" s="38"/>
      <c r="U120" s="3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39"/>
      <c r="AG120" s="203"/>
      <c r="AH120" s="40" t="s">
        <v>1219</v>
      </c>
      <c r="AI120" s="46" t="s">
        <v>1217</v>
      </c>
      <c r="AJ120" s="128">
        <v>0.5</v>
      </c>
      <c r="AK120" s="211"/>
      <c r="AL120" s="127"/>
      <c r="AM120" s="136"/>
      <c r="AN120" s="81">
        <f>ROUND(Q116*AJ120,0)-AL118</f>
        <v>214</v>
      </c>
      <c r="AO120" s="10"/>
    </row>
    <row r="121" spans="1:41" ht="14.1" x14ac:dyDescent="0.3">
      <c r="A121" s="7">
        <v>71</v>
      </c>
      <c r="B121" s="9">
        <v>1797</v>
      </c>
      <c r="C121" s="6" t="s">
        <v>2535</v>
      </c>
      <c r="D121" s="106"/>
      <c r="E121" s="107"/>
      <c r="F121" s="108"/>
      <c r="G121" s="39"/>
      <c r="H121" s="1"/>
      <c r="I121" s="1"/>
      <c r="J121" s="58"/>
      <c r="K121" s="59"/>
      <c r="L121" s="119"/>
      <c r="M121" s="119"/>
      <c r="N121" s="119"/>
      <c r="O121" s="119"/>
      <c r="P121" s="119"/>
      <c r="Q121" s="133"/>
      <c r="R121" s="133"/>
      <c r="S121" s="1"/>
      <c r="T121" s="38"/>
      <c r="U121" s="61" t="s">
        <v>1393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71"/>
      <c r="AG121" s="140"/>
      <c r="AH121" s="55"/>
      <c r="AI121" s="44"/>
      <c r="AJ121" s="135"/>
      <c r="AK121" s="135"/>
      <c r="AL121" s="135"/>
      <c r="AM121" s="137"/>
      <c r="AN121" s="81">
        <f>ROUND(Q116*AD122,0)</f>
        <v>422</v>
      </c>
      <c r="AO121" s="10"/>
    </row>
    <row r="122" spans="1:41" ht="14.1" x14ac:dyDescent="0.3">
      <c r="A122" s="7">
        <v>71</v>
      </c>
      <c r="B122" s="9">
        <v>1798</v>
      </c>
      <c r="C122" s="6" t="s">
        <v>2534</v>
      </c>
      <c r="D122" s="106"/>
      <c r="E122" s="107"/>
      <c r="F122" s="108"/>
      <c r="G122" s="39"/>
      <c r="H122" s="1"/>
      <c r="I122" s="1"/>
      <c r="J122" s="58"/>
      <c r="K122" s="59"/>
      <c r="L122" s="119"/>
      <c r="M122" s="119"/>
      <c r="N122" s="119"/>
      <c r="O122" s="119"/>
      <c r="P122" s="119"/>
      <c r="Q122" s="133"/>
      <c r="R122" s="133"/>
      <c r="S122" s="1"/>
      <c r="T122" s="38"/>
      <c r="U122" s="61" t="s">
        <v>1391</v>
      </c>
      <c r="V122" s="51"/>
      <c r="W122" s="51"/>
      <c r="X122" s="51"/>
      <c r="Y122" s="51"/>
      <c r="Z122" s="51"/>
      <c r="AA122" s="51"/>
      <c r="AB122" s="51"/>
      <c r="AC122" s="122" t="s">
        <v>1217</v>
      </c>
      <c r="AD122" s="207">
        <v>0.96499999999999997</v>
      </c>
      <c r="AE122" s="207"/>
      <c r="AF122" s="71"/>
      <c r="AG122" s="202" t="s">
        <v>1387</v>
      </c>
      <c r="AH122" s="140" t="s">
        <v>1220</v>
      </c>
      <c r="AI122" s="44" t="s">
        <v>1217</v>
      </c>
      <c r="AJ122" s="135">
        <v>0.7</v>
      </c>
      <c r="AK122" s="135"/>
      <c r="AL122" s="135"/>
      <c r="AM122" s="137"/>
      <c r="AN122" s="81">
        <f>ROUND(ROUND(Q116*AD122,0)*AJ122,0)</f>
        <v>295</v>
      </c>
      <c r="AO122" s="10"/>
    </row>
    <row r="123" spans="1:41" ht="14.1" x14ac:dyDescent="0.3">
      <c r="A123" s="7">
        <v>71</v>
      </c>
      <c r="B123" s="9">
        <v>3225</v>
      </c>
      <c r="C123" s="6" t="s">
        <v>2533</v>
      </c>
      <c r="D123" s="106"/>
      <c r="E123" s="107"/>
      <c r="F123" s="108"/>
      <c r="G123" s="39"/>
      <c r="H123" s="1"/>
      <c r="I123" s="1"/>
      <c r="J123" s="38"/>
      <c r="K123" s="59"/>
      <c r="L123" s="119"/>
      <c r="M123" s="119"/>
      <c r="N123" s="119"/>
      <c r="O123" s="119"/>
      <c r="P123" s="119"/>
      <c r="Q123" s="132"/>
      <c r="R123" s="132"/>
      <c r="S123" s="1"/>
      <c r="T123" s="38"/>
      <c r="U123" s="39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71"/>
      <c r="AG123" s="203"/>
      <c r="AH123" s="40" t="s">
        <v>1219</v>
      </c>
      <c r="AI123" s="46" t="s">
        <v>1217</v>
      </c>
      <c r="AJ123" s="128">
        <v>0.5</v>
      </c>
      <c r="AK123" s="135"/>
      <c r="AL123" s="135"/>
      <c r="AM123" s="137"/>
      <c r="AN123" s="81">
        <f>ROUND(ROUND(Q116*AD122,0)*AJ123,0)</f>
        <v>211</v>
      </c>
      <c r="AO123" s="10"/>
    </row>
    <row r="124" spans="1:41" ht="14.1" x14ac:dyDescent="0.3">
      <c r="A124" s="7">
        <v>71</v>
      </c>
      <c r="B124" s="9">
        <v>3226</v>
      </c>
      <c r="C124" s="6" t="s">
        <v>2532</v>
      </c>
      <c r="D124" s="106"/>
      <c r="E124" s="107"/>
      <c r="F124" s="108"/>
      <c r="G124" s="39"/>
      <c r="H124" s="1"/>
      <c r="I124" s="1"/>
      <c r="J124" s="38"/>
      <c r="K124" s="59"/>
      <c r="L124" s="119"/>
      <c r="M124" s="119"/>
      <c r="N124" s="119"/>
      <c r="O124" s="119"/>
      <c r="P124" s="119"/>
      <c r="Q124" s="132"/>
      <c r="R124" s="132"/>
      <c r="S124" s="1"/>
      <c r="T124" s="38"/>
      <c r="U124" s="39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71"/>
      <c r="AG124" s="140"/>
      <c r="AH124" s="55"/>
      <c r="AI124" s="44"/>
      <c r="AJ124" s="135"/>
      <c r="AK124" s="209" t="s">
        <v>1218</v>
      </c>
      <c r="AL124" s="44">
        <v>5</v>
      </c>
      <c r="AM124" s="161" t="s">
        <v>1385</v>
      </c>
      <c r="AN124" s="81">
        <f>ROUND(Q116*AD122,0)-AL124</f>
        <v>417</v>
      </c>
      <c r="AO124" s="10"/>
    </row>
    <row r="125" spans="1:41" ht="14.1" x14ac:dyDescent="0.3">
      <c r="A125" s="7">
        <v>71</v>
      </c>
      <c r="B125" s="9">
        <v>3227</v>
      </c>
      <c r="C125" s="6" t="s">
        <v>2531</v>
      </c>
      <c r="D125" s="106"/>
      <c r="E125" s="107"/>
      <c r="F125" s="108"/>
      <c r="G125" s="39"/>
      <c r="H125" s="1"/>
      <c r="I125" s="1"/>
      <c r="J125" s="38"/>
      <c r="K125" s="59"/>
      <c r="L125" s="119"/>
      <c r="M125" s="119"/>
      <c r="N125" s="119"/>
      <c r="O125" s="119"/>
      <c r="P125" s="119"/>
      <c r="Q125" s="132"/>
      <c r="R125" s="132"/>
      <c r="S125" s="1"/>
      <c r="T125" s="38"/>
      <c r="U125" s="39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71"/>
      <c r="AG125" s="202" t="s">
        <v>1387</v>
      </c>
      <c r="AH125" s="140" t="s">
        <v>1220</v>
      </c>
      <c r="AI125" s="44" t="s">
        <v>1217</v>
      </c>
      <c r="AJ125" s="135">
        <v>0.7</v>
      </c>
      <c r="AK125" s="210"/>
      <c r="AL125" s="134"/>
      <c r="AM125" s="138"/>
      <c r="AN125" s="81">
        <f>ROUND(ROUND(Q116*AD122,0)*AJ125,0)-AL124</f>
        <v>290</v>
      </c>
      <c r="AO125" s="10"/>
    </row>
    <row r="126" spans="1:41" ht="14.1" x14ac:dyDescent="0.3">
      <c r="A126" s="7">
        <v>71</v>
      </c>
      <c r="B126" s="9">
        <v>3228</v>
      </c>
      <c r="C126" s="6" t="s">
        <v>2530</v>
      </c>
      <c r="D126" s="124"/>
      <c r="E126" s="125"/>
      <c r="F126" s="126"/>
      <c r="G126" s="37"/>
      <c r="H126" s="4"/>
      <c r="I126" s="4"/>
      <c r="J126" s="17"/>
      <c r="K126" s="67"/>
      <c r="L126" s="65"/>
      <c r="M126" s="65"/>
      <c r="N126" s="65"/>
      <c r="O126" s="65"/>
      <c r="P126" s="65"/>
      <c r="Q126" s="23"/>
      <c r="R126" s="23"/>
      <c r="S126" s="4"/>
      <c r="T126" s="17"/>
      <c r="U126" s="3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39"/>
      <c r="AG126" s="203"/>
      <c r="AH126" s="40" t="s">
        <v>1219</v>
      </c>
      <c r="AI126" s="46" t="s">
        <v>1217</v>
      </c>
      <c r="AJ126" s="128">
        <v>0.5</v>
      </c>
      <c r="AK126" s="211"/>
      <c r="AL126" s="127"/>
      <c r="AM126" s="136"/>
      <c r="AN126" s="90">
        <f>ROUND(ROUND(Q116*AD122,0)*AJ126,0)-AL124</f>
        <v>206</v>
      </c>
      <c r="AO126" s="10"/>
    </row>
    <row r="127" spans="1:41" ht="14.1" x14ac:dyDescent="0.3">
      <c r="A127" s="7">
        <v>71</v>
      </c>
      <c r="B127" s="9">
        <v>1801</v>
      </c>
      <c r="C127" s="6" t="s">
        <v>2529</v>
      </c>
      <c r="D127" s="195" t="s">
        <v>1288</v>
      </c>
      <c r="E127" s="196"/>
      <c r="F127" s="197"/>
      <c r="G127" s="42" t="s">
        <v>1287</v>
      </c>
      <c r="H127" s="30"/>
      <c r="I127" s="30"/>
      <c r="J127" s="54"/>
      <c r="K127" s="30"/>
      <c r="L127" s="54"/>
      <c r="M127" s="54"/>
      <c r="N127" s="54"/>
      <c r="O127" s="54"/>
      <c r="P127" s="54"/>
      <c r="Q127" s="45"/>
      <c r="R127" s="45"/>
      <c r="S127" s="30"/>
      <c r="T127" s="30"/>
      <c r="U127" s="42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64"/>
      <c r="AG127" s="172"/>
      <c r="AH127" s="45"/>
      <c r="AI127" s="54"/>
      <c r="AJ127" s="174"/>
      <c r="AK127" s="174"/>
      <c r="AL127" s="174"/>
      <c r="AM127" s="173"/>
      <c r="AN127" s="81">
        <f>ROUND(Q128,0)</f>
        <v>752</v>
      </c>
      <c r="AO127" s="10"/>
    </row>
    <row r="128" spans="1:41" ht="14.1" x14ac:dyDescent="0.3">
      <c r="A128" s="7">
        <v>71</v>
      </c>
      <c r="B128" s="9">
        <v>1802</v>
      </c>
      <c r="C128" s="6" t="s">
        <v>2528</v>
      </c>
      <c r="D128" s="198"/>
      <c r="E128" s="199"/>
      <c r="F128" s="200"/>
      <c r="G128" s="39"/>
      <c r="H128" s="1"/>
      <c r="I128" s="1"/>
      <c r="J128" s="119"/>
      <c r="K128" s="1"/>
      <c r="L128" s="119"/>
      <c r="M128" s="119"/>
      <c r="N128" s="119"/>
      <c r="O128" s="119"/>
      <c r="P128" s="119"/>
      <c r="Q128" s="208">
        <v>752</v>
      </c>
      <c r="R128" s="208"/>
      <c r="S128" s="1" t="s">
        <v>853</v>
      </c>
      <c r="T128" s="38"/>
      <c r="U128" s="39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71"/>
      <c r="AG128" s="202" t="s">
        <v>1387</v>
      </c>
      <c r="AH128" s="140" t="s">
        <v>1220</v>
      </c>
      <c r="AI128" s="44" t="s">
        <v>1217</v>
      </c>
      <c r="AJ128" s="135">
        <v>0.7</v>
      </c>
      <c r="AK128" s="135"/>
      <c r="AL128" s="135"/>
      <c r="AM128" s="137"/>
      <c r="AN128" s="81">
        <f>ROUND(Q128*AJ128,0)</f>
        <v>526</v>
      </c>
      <c r="AO128" s="10"/>
    </row>
    <row r="129" spans="1:41" ht="14.1" x14ac:dyDescent="0.3">
      <c r="A129" s="7">
        <v>71</v>
      </c>
      <c r="B129" s="9">
        <v>3231</v>
      </c>
      <c r="C129" s="6" t="s">
        <v>2527</v>
      </c>
      <c r="D129" s="198"/>
      <c r="E129" s="199"/>
      <c r="F129" s="200"/>
      <c r="G129" s="39"/>
      <c r="H129" s="1"/>
      <c r="I129" s="1"/>
      <c r="J129" s="119"/>
      <c r="K129" s="1"/>
      <c r="L129" s="119"/>
      <c r="M129" s="119"/>
      <c r="N129" s="119"/>
      <c r="O129" s="119"/>
      <c r="P129" s="119"/>
      <c r="Q129" s="132"/>
      <c r="R129" s="132"/>
      <c r="S129" s="1"/>
      <c r="T129" s="38"/>
      <c r="U129" s="39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71"/>
      <c r="AG129" s="203"/>
      <c r="AH129" s="40" t="s">
        <v>1219</v>
      </c>
      <c r="AI129" s="46" t="s">
        <v>1217</v>
      </c>
      <c r="AJ129" s="128">
        <v>0.5</v>
      </c>
      <c r="AK129" s="135"/>
      <c r="AL129" s="135"/>
      <c r="AM129" s="137"/>
      <c r="AN129" s="81">
        <f>ROUND(Q128*AJ129,0)</f>
        <v>376</v>
      </c>
      <c r="AO129" s="10"/>
    </row>
    <row r="130" spans="1:41" ht="14.1" x14ac:dyDescent="0.3">
      <c r="A130" s="7">
        <v>71</v>
      </c>
      <c r="B130" s="9">
        <v>3232</v>
      </c>
      <c r="C130" s="6" t="s">
        <v>2526</v>
      </c>
      <c r="D130" s="198"/>
      <c r="E130" s="199"/>
      <c r="F130" s="200"/>
      <c r="G130" s="39"/>
      <c r="H130" s="1"/>
      <c r="I130" s="1"/>
      <c r="J130" s="119"/>
      <c r="K130" s="1"/>
      <c r="L130" s="119"/>
      <c r="M130" s="119"/>
      <c r="N130" s="119"/>
      <c r="O130" s="119"/>
      <c r="P130" s="119"/>
      <c r="Q130" s="132"/>
      <c r="R130" s="132"/>
      <c r="S130" s="1"/>
      <c r="T130" s="38"/>
      <c r="U130" s="39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71"/>
      <c r="AG130" s="140"/>
      <c r="AH130" s="55"/>
      <c r="AI130" s="44"/>
      <c r="AJ130" s="135"/>
      <c r="AK130" s="209" t="s">
        <v>1218</v>
      </c>
      <c r="AL130" s="44">
        <v>5</v>
      </c>
      <c r="AM130" s="161" t="s">
        <v>1385</v>
      </c>
      <c r="AN130" s="81">
        <f>ROUND(Q128,0)-AL130</f>
        <v>747</v>
      </c>
      <c r="AO130" s="10"/>
    </row>
    <row r="131" spans="1:41" ht="14.1" x14ac:dyDescent="0.3">
      <c r="A131" s="7">
        <v>71</v>
      </c>
      <c r="B131" s="9">
        <v>3233</v>
      </c>
      <c r="C131" s="6" t="s">
        <v>2525</v>
      </c>
      <c r="D131" s="198"/>
      <c r="E131" s="199"/>
      <c r="F131" s="200"/>
      <c r="G131" s="39"/>
      <c r="H131" s="1"/>
      <c r="I131" s="1"/>
      <c r="J131" s="119"/>
      <c r="K131" s="1"/>
      <c r="L131" s="119"/>
      <c r="M131" s="119"/>
      <c r="N131" s="119"/>
      <c r="O131" s="119"/>
      <c r="P131" s="119"/>
      <c r="Q131" s="132"/>
      <c r="R131" s="132"/>
      <c r="S131" s="1"/>
      <c r="T131" s="38"/>
      <c r="U131" s="39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71"/>
      <c r="AG131" s="202" t="s">
        <v>1387</v>
      </c>
      <c r="AH131" s="140" t="s">
        <v>1220</v>
      </c>
      <c r="AI131" s="44" t="s">
        <v>1217</v>
      </c>
      <c r="AJ131" s="135">
        <v>0.7</v>
      </c>
      <c r="AK131" s="210"/>
      <c r="AL131" s="134"/>
      <c r="AM131" s="138"/>
      <c r="AN131" s="81">
        <f>ROUND(Q128*AJ131,0)-AL130</f>
        <v>521</v>
      </c>
      <c r="AO131" s="10"/>
    </row>
    <row r="132" spans="1:41" ht="14.1" x14ac:dyDescent="0.3">
      <c r="A132" s="7">
        <v>71</v>
      </c>
      <c r="B132" s="9">
        <v>3234</v>
      </c>
      <c r="C132" s="6" t="s">
        <v>2524</v>
      </c>
      <c r="D132" s="198"/>
      <c r="E132" s="199"/>
      <c r="F132" s="200"/>
      <c r="G132" s="39"/>
      <c r="H132" s="1"/>
      <c r="I132" s="1"/>
      <c r="J132" s="119"/>
      <c r="K132" s="1"/>
      <c r="L132" s="119"/>
      <c r="M132" s="119"/>
      <c r="N132" s="119"/>
      <c r="O132" s="119"/>
      <c r="P132" s="119"/>
      <c r="Q132" s="132"/>
      <c r="R132" s="132"/>
      <c r="S132" s="1"/>
      <c r="T132" s="38"/>
      <c r="U132" s="3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71"/>
      <c r="AG132" s="203"/>
      <c r="AH132" s="40" t="s">
        <v>1219</v>
      </c>
      <c r="AI132" s="46" t="s">
        <v>1217</v>
      </c>
      <c r="AJ132" s="128">
        <v>0.5</v>
      </c>
      <c r="AK132" s="211"/>
      <c r="AL132" s="127"/>
      <c r="AM132" s="136"/>
      <c r="AN132" s="81">
        <f>ROUND(Q128*AJ132,0)-AL130</f>
        <v>371</v>
      </c>
      <c r="AO132" s="10"/>
    </row>
    <row r="133" spans="1:41" ht="14.1" x14ac:dyDescent="0.3">
      <c r="A133" s="7">
        <v>71</v>
      </c>
      <c r="B133" s="9">
        <v>1803</v>
      </c>
      <c r="C133" s="6" t="s">
        <v>2523</v>
      </c>
      <c r="D133" s="198"/>
      <c r="E133" s="199"/>
      <c r="F133" s="200"/>
      <c r="G133" s="39"/>
      <c r="H133" s="1"/>
      <c r="I133" s="1"/>
      <c r="J133" s="119"/>
      <c r="K133" s="1"/>
      <c r="L133" s="119"/>
      <c r="M133" s="119"/>
      <c r="N133" s="119"/>
      <c r="O133" s="119"/>
      <c r="P133" s="119"/>
      <c r="Q133" s="132"/>
      <c r="R133" s="132"/>
      <c r="S133" s="1"/>
      <c r="T133" s="38"/>
      <c r="U133" s="140" t="s">
        <v>1393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41"/>
      <c r="AG133" s="140"/>
      <c r="AH133" s="55"/>
      <c r="AI133" s="44"/>
      <c r="AJ133" s="135"/>
      <c r="AK133" s="135"/>
      <c r="AL133" s="135"/>
      <c r="AM133" s="137"/>
      <c r="AN133" s="81">
        <f>ROUND(Q128*AD134,0)</f>
        <v>726</v>
      </c>
      <c r="AO133" s="10"/>
    </row>
    <row r="134" spans="1:41" ht="14.1" x14ac:dyDescent="0.3">
      <c r="A134" s="7">
        <v>71</v>
      </c>
      <c r="B134" s="9">
        <v>1804</v>
      </c>
      <c r="C134" s="6" t="s">
        <v>2522</v>
      </c>
      <c r="D134" s="106"/>
      <c r="E134" s="107"/>
      <c r="F134" s="108"/>
      <c r="G134" s="39"/>
      <c r="H134" s="1"/>
      <c r="I134" s="1"/>
      <c r="J134" s="119"/>
      <c r="K134" s="1"/>
      <c r="L134" s="119"/>
      <c r="M134" s="119"/>
      <c r="N134" s="119"/>
      <c r="O134" s="119"/>
      <c r="P134" s="119"/>
      <c r="Q134" s="132"/>
      <c r="R134" s="132"/>
      <c r="S134" s="1"/>
      <c r="T134" s="38"/>
      <c r="U134" s="61" t="s">
        <v>1391</v>
      </c>
      <c r="V134" s="51"/>
      <c r="W134" s="51"/>
      <c r="X134" s="51"/>
      <c r="Y134" s="51"/>
      <c r="Z134" s="51"/>
      <c r="AA134" s="51"/>
      <c r="AB134" s="51"/>
      <c r="AC134" s="122" t="s">
        <v>1217</v>
      </c>
      <c r="AD134" s="207">
        <v>0.96499999999999997</v>
      </c>
      <c r="AE134" s="207"/>
      <c r="AF134" s="71"/>
      <c r="AG134" s="202" t="s">
        <v>1387</v>
      </c>
      <c r="AH134" s="140" t="s">
        <v>1220</v>
      </c>
      <c r="AI134" s="44" t="s">
        <v>1217</v>
      </c>
      <c r="AJ134" s="135">
        <v>0.7</v>
      </c>
      <c r="AK134" s="135"/>
      <c r="AL134" s="135"/>
      <c r="AM134" s="137"/>
      <c r="AN134" s="81">
        <f>ROUND(ROUND(Q128*AD134,0)*AJ134,0)</f>
        <v>508</v>
      </c>
      <c r="AO134" s="10"/>
    </row>
    <row r="135" spans="1:41" ht="14.1" x14ac:dyDescent="0.3">
      <c r="A135" s="7">
        <v>71</v>
      </c>
      <c r="B135" s="9">
        <v>3235</v>
      </c>
      <c r="C135" s="6" t="s">
        <v>2521</v>
      </c>
      <c r="D135" s="106"/>
      <c r="E135" s="107"/>
      <c r="F135" s="108"/>
      <c r="G135" s="39"/>
      <c r="H135" s="1"/>
      <c r="I135" s="1"/>
      <c r="J135" s="119"/>
      <c r="K135" s="1"/>
      <c r="L135" s="119"/>
      <c r="M135" s="119"/>
      <c r="N135" s="119"/>
      <c r="O135" s="119"/>
      <c r="P135" s="119"/>
      <c r="Q135" s="132"/>
      <c r="R135" s="132"/>
      <c r="S135" s="1"/>
      <c r="T135" s="38"/>
      <c r="U135" s="39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71"/>
      <c r="AG135" s="203"/>
      <c r="AH135" s="40" t="s">
        <v>1219</v>
      </c>
      <c r="AI135" s="46" t="s">
        <v>1217</v>
      </c>
      <c r="AJ135" s="128">
        <v>0.5</v>
      </c>
      <c r="AK135" s="135"/>
      <c r="AL135" s="135"/>
      <c r="AM135" s="137"/>
      <c r="AN135" s="81">
        <f>ROUND(ROUND(Q128*AD134,0)*AJ135,0)</f>
        <v>363</v>
      </c>
      <c r="AO135" s="10"/>
    </row>
    <row r="136" spans="1:41" ht="14.1" x14ac:dyDescent="0.3">
      <c r="A136" s="7">
        <v>71</v>
      </c>
      <c r="B136" s="9">
        <v>3236</v>
      </c>
      <c r="C136" s="6" t="s">
        <v>2520</v>
      </c>
      <c r="D136" s="106"/>
      <c r="E136" s="107"/>
      <c r="F136" s="108"/>
      <c r="G136" s="39"/>
      <c r="H136" s="1"/>
      <c r="I136" s="1"/>
      <c r="J136" s="119"/>
      <c r="K136" s="1"/>
      <c r="L136" s="119"/>
      <c r="M136" s="119"/>
      <c r="N136" s="119"/>
      <c r="O136" s="119"/>
      <c r="P136" s="119"/>
      <c r="Q136" s="132"/>
      <c r="R136" s="132"/>
      <c r="S136" s="1"/>
      <c r="T136" s="38"/>
      <c r="U136" s="39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71"/>
      <c r="AG136" s="140"/>
      <c r="AH136" s="55"/>
      <c r="AI136" s="44"/>
      <c r="AJ136" s="135"/>
      <c r="AK136" s="209" t="s">
        <v>1218</v>
      </c>
      <c r="AL136" s="44">
        <v>5</v>
      </c>
      <c r="AM136" s="161" t="s">
        <v>1385</v>
      </c>
      <c r="AN136" s="81">
        <f>ROUND(Q128*AD134,0)-AL136</f>
        <v>721</v>
      </c>
      <c r="AO136" s="10"/>
    </row>
    <row r="137" spans="1:41" ht="14.1" x14ac:dyDescent="0.3">
      <c r="A137" s="7">
        <v>71</v>
      </c>
      <c r="B137" s="9">
        <v>3237</v>
      </c>
      <c r="C137" s="6" t="s">
        <v>2519</v>
      </c>
      <c r="D137" s="106"/>
      <c r="E137" s="107"/>
      <c r="F137" s="108"/>
      <c r="G137" s="39"/>
      <c r="H137" s="1"/>
      <c r="I137" s="1"/>
      <c r="J137" s="119"/>
      <c r="K137" s="1"/>
      <c r="L137" s="119"/>
      <c r="M137" s="119"/>
      <c r="N137" s="119"/>
      <c r="O137" s="119"/>
      <c r="P137" s="119"/>
      <c r="Q137" s="132"/>
      <c r="R137" s="132"/>
      <c r="S137" s="1"/>
      <c r="T137" s="38"/>
      <c r="U137" s="39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71"/>
      <c r="AG137" s="202" t="s">
        <v>1387</v>
      </c>
      <c r="AH137" s="140" t="s">
        <v>1220</v>
      </c>
      <c r="AI137" s="44" t="s">
        <v>1217</v>
      </c>
      <c r="AJ137" s="135">
        <v>0.7</v>
      </c>
      <c r="AK137" s="210"/>
      <c r="AL137" s="134"/>
      <c r="AM137" s="138"/>
      <c r="AN137" s="81">
        <f>ROUND(ROUND(Q128*AD134,0)*AJ137,0)-AL136</f>
        <v>503</v>
      </c>
      <c r="AO137" s="10"/>
    </row>
    <row r="138" spans="1:41" ht="14.1" x14ac:dyDescent="0.3">
      <c r="A138" s="7">
        <v>71</v>
      </c>
      <c r="B138" s="9">
        <v>3238</v>
      </c>
      <c r="C138" s="6" t="s">
        <v>2518</v>
      </c>
      <c r="D138" s="106"/>
      <c r="E138" s="107"/>
      <c r="F138" s="108"/>
      <c r="G138" s="39"/>
      <c r="H138" s="1"/>
      <c r="I138" s="1"/>
      <c r="J138" s="119"/>
      <c r="K138" s="1"/>
      <c r="L138" s="119"/>
      <c r="M138" s="119"/>
      <c r="N138" s="119"/>
      <c r="O138" s="119"/>
      <c r="P138" s="119"/>
      <c r="Q138" s="132"/>
      <c r="R138" s="132"/>
      <c r="S138" s="1"/>
      <c r="T138" s="38"/>
      <c r="U138" s="39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71"/>
      <c r="AG138" s="203"/>
      <c r="AH138" s="40" t="s">
        <v>1219</v>
      </c>
      <c r="AI138" s="46" t="s">
        <v>1217</v>
      </c>
      <c r="AJ138" s="128">
        <v>0.5</v>
      </c>
      <c r="AK138" s="211"/>
      <c r="AL138" s="127"/>
      <c r="AM138" s="136"/>
      <c r="AN138" s="81">
        <f>ROUND(ROUND(Q128*AD134,0)*AJ138,0)-AL136</f>
        <v>358</v>
      </c>
      <c r="AO138" s="10"/>
    </row>
    <row r="139" spans="1:41" ht="14.1" x14ac:dyDescent="0.3">
      <c r="A139" s="7">
        <v>71</v>
      </c>
      <c r="B139" s="9">
        <v>1811</v>
      </c>
      <c r="C139" s="6" t="s">
        <v>2517</v>
      </c>
      <c r="D139" s="106"/>
      <c r="E139" s="107"/>
      <c r="F139" s="108"/>
      <c r="G139" s="42" t="s">
        <v>1286</v>
      </c>
      <c r="H139" s="30"/>
      <c r="I139" s="30"/>
      <c r="J139" s="54"/>
      <c r="K139" s="30"/>
      <c r="L139" s="54"/>
      <c r="M139" s="54"/>
      <c r="N139" s="54"/>
      <c r="O139" s="54"/>
      <c r="P139" s="54"/>
      <c r="Q139" s="45"/>
      <c r="R139" s="45"/>
      <c r="S139" s="30"/>
      <c r="T139" s="30"/>
      <c r="U139" s="42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64"/>
      <c r="AG139" s="172"/>
      <c r="AH139" s="45"/>
      <c r="AI139" s="54"/>
      <c r="AJ139" s="174"/>
      <c r="AK139" s="174"/>
      <c r="AL139" s="174"/>
      <c r="AM139" s="173"/>
      <c r="AN139" s="81">
        <f>ROUND(Q140,0)</f>
        <v>738</v>
      </c>
      <c r="AO139" s="10"/>
    </row>
    <row r="140" spans="1:41" ht="14.1" x14ac:dyDescent="0.3">
      <c r="A140" s="7">
        <v>71</v>
      </c>
      <c r="B140" s="9">
        <v>1812</v>
      </c>
      <c r="C140" s="6" t="s">
        <v>2516</v>
      </c>
      <c r="D140" s="106"/>
      <c r="E140" s="107"/>
      <c r="F140" s="108"/>
      <c r="G140" s="39"/>
      <c r="H140" s="1"/>
      <c r="I140" s="1"/>
      <c r="J140" s="119"/>
      <c r="K140" s="1"/>
      <c r="L140" s="119"/>
      <c r="M140" s="119"/>
      <c r="N140" s="119"/>
      <c r="O140" s="119"/>
      <c r="P140" s="119"/>
      <c r="Q140" s="208">
        <v>738</v>
      </c>
      <c r="R140" s="208"/>
      <c r="S140" s="1" t="s">
        <v>853</v>
      </c>
      <c r="T140" s="38"/>
      <c r="U140" s="39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71"/>
      <c r="AG140" s="202" t="s">
        <v>1387</v>
      </c>
      <c r="AH140" s="140" t="s">
        <v>1220</v>
      </c>
      <c r="AI140" s="44" t="s">
        <v>1217</v>
      </c>
      <c r="AJ140" s="135">
        <v>0.7</v>
      </c>
      <c r="AK140" s="135"/>
      <c r="AL140" s="135"/>
      <c r="AM140" s="137"/>
      <c r="AN140" s="81">
        <f>ROUND(Q140*AJ140,0)</f>
        <v>517</v>
      </c>
      <c r="AO140" s="10"/>
    </row>
    <row r="141" spans="1:41" ht="14.1" x14ac:dyDescent="0.3">
      <c r="A141" s="7">
        <v>71</v>
      </c>
      <c r="B141" s="9">
        <v>3241</v>
      </c>
      <c r="C141" s="6" t="s">
        <v>2515</v>
      </c>
      <c r="D141" s="106"/>
      <c r="E141" s="107"/>
      <c r="F141" s="108"/>
      <c r="G141" s="39"/>
      <c r="H141" s="1"/>
      <c r="I141" s="1"/>
      <c r="J141" s="119"/>
      <c r="K141" s="1"/>
      <c r="L141" s="119"/>
      <c r="M141" s="119"/>
      <c r="N141" s="119"/>
      <c r="O141" s="119"/>
      <c r="P141" s="119"/>
      <c r="Q141" s="132"/>
      <c r="R141" s="132"/>
      <c r="S141" s="1"/>
      <c r="T141" s="38"/>
      <c r="U141" s="39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71"/>
      <c r="AG141" s="203"/>
      <c r="AH141" s="40" t="s">
        <v>1219</v>
      </c>
      <c r="AI141" s="46" t="s">
        <v>1217</v>
      </c>
      <c r="AJ141" s="128">
        <v>0.5</v>
      </c>
      <c r="AK141" s="135"/>
      <c r="AL141" s="135"/>
      <c r="AM141" s="137"/>
      <c r="AN141" s="81">
        <f>ROUND(Q140*AJ141,0)</f>
        <v>369</v>
      </c>
      <c r="AO141" s="10"/>
    </row>
    <row r="142" spans="1:41" ht="14.1" x14ac:dyDescent="0.3">
      <c r="A142" s="7">
        <v>71</v>
      </c>
      <c r="B142" s="9">
        <v>3242</v>
      </c>
      <c r="C142" s="6" t="s">
        <v>2514</v>
      </c>
      <c r="D142" s="106"/>
      <c r="E142" s="107"/>
      <c r="F142" s="108"/>
      <c r="G142" s="39"/>
      <c r="H142" s="1"/>
      <c r="I142" s="1"/>
      <c r="J142" s="119"/>
      <c r="K142" s="1"/>
      <c r="L142" s="119"/>
      <c r="M142" s="119"/>
      <c r="N142" s="119"/>
      <c r="O142" s="119"/>
      <c r="P142" s="119"/>
      <c r="Q142" s="132"/>
      <c r="R142" s="132"/>
      <c r="S142" s="1"/>
      <c r="T142" s="38"/>
      <c r="U142" s="39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71"/>
      <c r="AG142" s="140"/>
      <c r="AH142" s="55"/>
      <c r="AI142" s="44"/>
      <c r="AJ142" s="135"/>
      <c r="AK142" s="209" t="s">
        <v>1218</v>
      </c>
      <c r="AL142" s="44">
        <v>5</v>
      </c>
      <c r="AM142" s="161" t="s">
        <v>1385</v>
      </c>
      <c r="AN142" s="81">
        <f>ROUND(Q140,0)-AL142</f>
        <v>733</v>
      </c>
      <c r="AO142" s="10"/>
    </row>
    <row r="143" spans="1:41" ht="14.1" x14ac:dyDescent="0.3">
      <c r="A143" s="7">
        <v>71</v>
      </c>
      <c r="B143" s="9">
        <v>3243</v>
      </c>
      <c r="C143" s="6" t="s">
        <v>2513</v>
      </c>
      <c r="D143" s="106"/>
      <c r="E143" s="107"/>
      <c r="F143" s="108"/>
      <c r="G143" s="39"/>
      <c r="H143" s="1"/>
      <c r="I143" s="1"/>
      <c r="J143" s="119"/>
      <c r="K143" s="1"/>
      <c r="L143" s="119"/>
      <c r="M143" s="119"/>
      <c r="N143" s="119"/>
      <c r="O143" s="119"/>
      <c r="P143" s="119"/>
      <c r="Q143" s="132"/>
      <c r="R143" s="132"/>
      <c r="S143" s="1"/>
      <c r="T143" s="38"/>
      <c r="U143" s="39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71"/>
      <c r="AG143" s="202" t="s">
        <v>1387</v>
      </c>
      <c r="AH143" s="140" t="s">
        <v>1220</v>
      </c>
      <c r="AI143" s="44" t="s">
        <v>1217</v>
      </c>
      <c r="AJ143" s="135">
        <v>0.7</v>
      </c>
      <c r="AK143" s="210"/>
      <c r="AL143" s="134"/>
      <c r="AM143" s="138"/>
      <c r="AN143" s="81">
        <f>ROUND(Q140*AJ143,0)-AL142</f>
        <v>512</v>
      </c>
      <c r="AO143" s="10"/>
    </row>
    <row r="144" spans="1:41" ht="14.1" x14ac:dyDescent="0.3">
      <c r="A144" s="7">
        <v>71</v>
      </c>
      <c r="B144" s="9">
        <v>3244</v>
      </c>
      <c r="C144" s="6" t="s">
        <v>2512</v>
      </c>
      <c r="D144" s="106"/>
      <c r="E144" s="107"/>
      <c r="F144" s="108"/>
      <c r="G144" s="39"/>
      <c r="H144" s="1"/>
      <c r="I144" s="1"/>
      <c r="J144" s="119"/>
      <c r="K144" s="1"/>
      <c r="L144" s="119"/>
      <c r="M144" s="119"/>
      <c r="N144" s="119"/>
      <c r="O144" s="119"/>
      <c r="P144" s="119"/>
      <c r="Q144" s="132"/>
      <c r="R144" s="132"/>
      <c r="S144" s="1"/>
      <c r="T144" s="38"/>
      <c r="U144" s="3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139"/>
      <c r="AG144" s="203"/>
      <c r="AH144" s="40" t="s">
        <v>1219</v>
      </c>
      <c r="AI144" s="46" t="s">
        <v>1217</v>
      </c>
      <c r="AJ144" s="128">
        <v>0.5</v>
      </c>
      <c r="AK144" s="211"/>
      <c r="AL144" s="127"/>
      <c r="AM144" s="136"/>
      <c r="AN144" s="81">
        <f>ROUND(Q140*AJ144,0)-AL142</f>
        <v>364</v>
      </c>
      <c r="AO144" s="10"/>
    </row>
    <row r="145" spans="1:41" ht="14.1" x14ac:dyDescent="0.3">
      <c r="A145" s="7">
        <v>71</v>
      </c>
      <c r="B145" s="9">
        <v>1813</v>
      </c>
      <c r="C145" s="6" t="s">
        <v>2511</v>
      </c>
      <c r="D145" s="106"/>
      <c r="E145" s="107"/>
      <c r="F145" s="108"/>
      <c r="G145" s="39"/>
      <c r="H145" s="1"/>
      <c r="I145" s="1"/>
      <c r="J145" s="119"/>
      <c r="K145" s="1"/>
      <c r="L145" s="119"/>
      <c r="M145" s="119"/>
      <c r="N145" s="119"/>
      <c r="O145" s="119"/>
      <c r="P145" s="119"/>
      <c r="Q145" s="132"/>
      <c r="R145" s="132"/>
      <c r="S145" s="1"/>
      <c r="T145" s="38"/>
      <c r="U145" s="61" t="s">
        <v>1393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71"/>
      <c r="AG145" s="140"/>
      <c r="AH145" s="55"/>
      <c r="AI145" s="44"/>
      <c r="AJ145" s="135"/>
      <c r="AK145" s="135"/>
      <c r="AL145" s="135"/>
      <c r="AM145" s="137"/>
      <c r="AN145" s="81">
        <f>ROUND(Q140*AD146,0)</f>
        <v>712</v>
      </c>
      <c r="AO145" s="10"/>
    </row>
    <row r="146" spans="1:41" ht="14.1" x14ac:dyDescent="0.3">
      <c r="A146" s="7">
        <v>71</v>
      </c>
      <c r="B146" s="9">
        <v>1814</v>
      </c>
      <c r="C146" s="6" t="s">
        <v>2510</v>
      </c>
      <c r="D146" s="106"/>
      <c r="E146" s="107"/>
      <c r="F146" s="108"/>
      <c r="G146" s="39"/>
      <c r="H146" s="1"/>
      <c r="I146" s="1"/>
      <c r="J146" s="119"/>
      <c r="K146" s="1"/>
      <c r="L146" s="119"/>
      <c r="M146" s="119"/>
      <c r="N146" s="119"/>
      <c r="O146" s="119"/>
      <c r="P146" s="119"/>
      <c r="Q146" s="132"/>
      <c r="R146" s="132"/>
      <c r="S146" s="1"/>
      <c r="T146" s="38"/>
      <c r="U146" s="61" t="s">
        <v>1391</v>
      </c>
      <c r="V146" s="51"/>
      <c r="W146" s="51"/>
      <c r="X146" s="51"/>
      <c r="Y146" s="51"/>
      <c r="Z146" s="51"/>
      <c r="AA146" s="51"/>
      <c r="AB146" s="51"/>
      <c r="AC146" s="122" t="s">
        <v>1217</v>
      </c>
      <c r="AD146" s="207">
        <v>0.96499999999999997</v>
      </c>
      <c r="AE146" s="207"/>
      <c r="AF146" s="71"/>
      <c r="AG146" s="202" t="s">
        <v>1387</v>
      </c>
      <c r="AH146" s="140" t="s">
        <v>1220</v>
      </c>
      <c r="AI146" s="44" t="s">
        <v>1217</v>
      </c>
      <c r="AJ146" s="135">
        <v>0.7</v>
      </c>
      <c r="AK146" s="135"/>
      <c r="AL146" s="135"/>
      <c r="AM146" s="137"/>
      <c r="AN146" s="81">
        <f>ROUND(ROUND(Q140*AD146,0)*AJ146,0)</f>
        <v>498</v>
      </c>
      <c r="AO146" s="10"/>
    </row>
    <row r="147" spans="1:41" ht="14.1" x14ac:dyDescent="0.3">
      <c r="A147" s="7">
        <v>71</v>
      </c>
      <c r="B147" s="9">
        <v>3245</v>
      </c>
      <c r="C147" s="6" t="s">
        <v>2509</v>
      </c>
      <c r="D147" s="106"/>
      <c r="E147" s="107"/>
      <c r="F147" s="108"/>
      <c r="G147" s="39"/>
      <c r="H147" s="1"/>
      <c r="I147" s="1"/>
      <c r="J147" s="119"/>
      <c r="K147" s="1"/>
      <c r="L147" s="119"/>
      <c r="M147" s="119"/>
      <c r="N147" s="119"/>
      <c r="O147" s="119"/>
      <c r="P147" s="119"/>
      <c r="Q147" s="132"/>
      <c r="R147" s="132"/>
      <c r="S147" s="1"/>
      <c r="T147" s="38"/>
      <c r="U147" s="39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71"/>
      <c r="AG147" s="203"/>
      <c r="AH147" s="40" t="s">
        <v>1219</v>
      </c>
      <c r="AI147" s="46" t="s">
        <v>1217</v>
      </c>
      <c r="AJ147" s="128">
        <v>0.5</v>
      </c>
      <c r="AK147" s="135"/>
      <c r="AL147" s="135"/>
      <c r="AM147" s="137"/>
      <c r="AN147" s="81">
        <f>ROUND(ROUND(Q140*AD146,0)*AJ147,0)</f>
        <v>356</v>
      </c>
      <c r="AO147" s="10"/>
    </row>
    <row r="148" spans="1:41" ht="14.1" x14ac:dyDescent="0.3">
      <c r="A148" s="7">
        <v>71</v>
      </c>
      <c r="B148" s="9">
        <v>3246</v>
      </c>
      <c r="C148" s="6" t="s">
        <v>2508</v>
      </c>
      <c r="D148" s="106"/>
      <c r="E148" s="107"/>
      <c r="F148" s="108"/>
      <c r="G148" s="39"/>
      <c r="H148" s="1"/>
      <c r="I148" s="1"/>
      <c r="J148" s="119"/>
      <c r="K148" s="1"/>
      <c r="L148" s="119"/>
      <c r="M148" s="119"/>
      <c r="N148" s="119"/>
      <c r="O148" s="119"/>
      <c r="P148" s="119"/>
      <c r="Q148" s="132"/>
      <c r="R148" s="132"/>
      <c r="S148" s="1"/>
      <c r="T148" s="38"/>
      <c r="U148" s="39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71"/>
      <c r="AG148" s="140"/>
      <c r="AH148" s="55"/>
      <c r="AI148" s="44"/>
      <c r="AJ148" s="135"/>
      <c r="AK148" s="209" t="s">
        <v>1218</v>
      </c>
      <c r="AL148" s="44">
        <v>5</v>
      </c>
      <c r="AM148" s="161" t="s">
        <v>1385</v>
      </c>
      <c r="AN148" s="81">
        <f>ROUND(Q140*AD146,0)-AL148</f>
        <v>707</v>
      </c>
      <c r="AO148" s="10"/>
    </row>
    <row r="149" spans="1:41" ht="14.1" x14ac:dyDescent="0.3">
      <c r="A149" s="7">
        <v>71</v>
      </c>
      <c r="B149" s="9">
        <v>3247</v>
      </c>
      <c r="C149" s="6" t="s">
        <v>2507</v>
      </c>
      <c r="D149" s="106"/>
      <c r="E149" s="107"/>
      <c r="F149" s="108"/>
      <c r="G149" s="39"/>
      <c r="H149" s="1"/>
      <c r="I149" s="1"/>
      <c r="J149" s="119"/>
      <c r="K149" s="1"/>
      <c r="L149" s="119"/>
      <c r="M149" s="119"/>
      <c r="N149" s="119"/>
      <c r="O149" s="119"/>
      <c r="P149" s="119"/>
      <c r="Q149" s="132"/>
      <c r="R149" s="132"/>
      <c r="S149" s="1"/>
      <c r="T149" s="38"/>
      <c r="U149" s="39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71"/>
      <c r="AG149" s="202" t="s">
        <v>1387</v>
      </c>
      <c r="AH149" s="140" t="s">
        <v>1220</v>
      </c>
      <c r="AI149" s="44" t="s">
        <v>1217</v>
      </c>
      <c r="AJ149" s="135">
        <v>0.7</v>
      </c>
      <c r="AK149" s="210"/>
      <c r="AL149" s="134"/>
      <c r="AM149" s="138"/>
      <c r="AN149" s="81">
        <f>ROUND(ROUND(Q140*AD146,0)*AJ149,0)-AL148</f>
        <v>493</v>
      </c>
      <c r="AO149" s="10"/>
    </row>
    <row r="150" spans="1:41" ht="14.1" x14ac:dyDescent="0.3">
      <c r="A150" s="7">
        <v>71</v>
      </c>
      <c r="B150" s="9">
        <v>3248</v>
      </c>
      <c r="C150" s="6" t="s">
        <v>2506</v>
      </c>
      <c r="D150" s="106"/>
      <c r="E150" s="107"/>
      <c r="F150" s="108"/>
      <c r="G150" s="37"/>
      <c r="H150" s="4"/>
      <c r="I150" s="4"/>
      <c r="J150" s="65"/>
      <c r="K150" s="4"/>
      <c r="L150" s="65"/>
      <c r="M150" s="65"/>
      <c r="N150" s="65"/>
      <c r="O150" s="65"/>
      <c r="P150" s="65"/>
      <c r="Q150" s="23"/>
      <c r="R150" s="23"/>
      <c r="S150" s="4"/>
      <c r="T150" s="17"/>
      <c r="U150" s="3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139"/>
      <c r="AG150" s="203"/>
      <c r="AH150" s="40" t="s">
        <v>1219</v>
      </c>
      <c r="AI150" s="46" t="s">
        <v>1217</v>
      </c>
      <c r="AJ150" s="128">
        <v>0.5</v>
      </c>
      <c r="AK150" s="211"/>
      <c r="AL150" s="127"/>
      <c r="AM150" s="136"/>
      <c r="AN150" s="81">
        <f>ROUND(ROUND(Q140*AD146,0)*AJ150,0)-AL148</f>
        <v>351</v>
      </c>
      <c r="AO150" s="10"/>
    </row>
    <row r="151" spans="1:41" ht="14.1" x14ac:dyDescent="0.3">
      <c r="A151" s="7">
        <v>71</v>
      </c>
      <c r="B151" s="9">
        <v>1821</v>
      </c>
      <c r="C151" s="6" t="s">
        <v>2505</v>
      </c>
      <c r="D151" s="106"/>
      <c r="E151" s="107"/>
      <c r="F151" s="108"/>
      <c r="G151" s="39" t="s">
        <v>1285</v>
      </c>
      <c r="H151" s="1"/>
      <c r="I151" s="1"/>
      <c r="J151" s="119"/>
      <c r="K151" s="1"/>
      <c r="L151" s="119"/>
      <c r="M151" s="119"/>
      <c r="N151" s="119"/>
      <c r="O151" s="119"/>
      <c r="P151" s="119"/>
      <c r="Q151" s="132"/>
      <c r="R151" s="132"/>
      <c r="S151" s="1"/>
      <c r="T151" s="1"/>
      <c r="U151" s="39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62"/>
      <c r="AG151" s="172"/>
      <c r="AH151" s="45"/>
      <c r="AI151" s="54"/>
      <c r="AJ151" s="174"/>
      <c r="AK151" s="174"/>
      <c r="AL151" s="174"/>
      <c r="AM151" s="173"/>
      <c r="AN151" s="81">
        <f>ROUND(Q152,0)</f>
        <v>723</v>
      </c>
      <c r="AO151" s="10"/>
    </row>
    <row r="152" spans="1:41" ht="14.1" x14ac:dyDescent="0.3">
      <c r="A152" s="7">
        <v>71</v>
      </c>
      <c r="B152" s="9">
        <v>1822</v>
      </c>
      <c r="C152" s="6" t="s">
        <v>2504</v>
      </c>
      <c r="D152" s="106"/>
      <c r="E152" s="107"/>
      <c r="F152" s="108"/>
      <c r="G152" s="39"/>
      <c r="H152" s="1"/>
      <c r="I152" s="1"/>
      <c r="J152" s="119"/>
      <c r="K152" s="1"/>
      <c r="L152" s="119"/>
      <c r="M152" s="119"/>
      <c r="N152" s="119"/>
      <c r="O152" s="119"/>
      <c r="P152" s="119"/>
      <c r="Q152" s="208">
        <v>723</v>
      </c>
      <c r="R152" s="208"/>
      <c r="S152" s="1" t="s">
        <v>853</v>
      </c>
      <c r="T152" s="38"/>
      <c r="U152" s="39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71"/>
      <c r="AG152" s="202" t="s">
        <v>1387</v>
      </c>
      <c r="AH152" s="140" t="s">
        <v>1220</v>
      </c>
      <c r="AI152" s="44" t="s">
        <v>1217</v>
      </c>
      <c r="AJ152" s="135">
        <v>0.7</v>
      </c>
      <c r="AK152" s="135"/>
      <c r="AL152" s="135"/>
      <c r="AM152" s="137"/>
      <c r="AN152" s="81">
        <f>ROUND(Q152*AJ152,0)</f>
        <v>506</v>
      </c>
      <c r="AO152" s="10"/>
    </row>
    <row r="153" spans="1:41" ht="14.1" x14ac:dyDescent="0.3">
      <c r="A153" s="7">
        <v>71</v>
      </c>
      <c r="B153" s="9">
        <v>3251</v>
      </c>
      <c r="C153" s="6" t="s">
        <v>2503</v>
      </c>
      <c r="D153" s="106"/>
      <c r="E153" s="107"/>
      <c r="F153" s="108"/>
      <c r="G153" s="39"/>
      <c r="H153" s="1"/>
      <c r="I153" s="1"/>
      <c r="J153" s="119"/>
      <c r="K153" s="1"/>
      <c r="L153" s="119"/>
      <c r="M153" s="119"/>
      <c r="N153" s="119"/>
      <c r="O153" s="119"/>
      <c r="P153" s="119"/>
      <c r="Q153" s="132"/>
      <c r="R153" s="132"/>
      <c r="S153" s="1"/>
      <c r="T153" s="38"/>
      <c r="U153" s="39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71"/>
      <c r="AG153" s="203"/>
      <c r="AH153" s="40" t="s">
        <v>1219</v>
      </c>
      <c r="AI153" s="46" t="s">
        <v>1217</v>
      </c>
      <c r="AJ153" s="128">
        <v>0.5</v>
      </c>
      <c r="AK153" s="135"/>
      <c r="AL153" s="135"/>
      <c r="AM153" s="137"/>
      <c r="AN153" s="81">
        <f>ROUND(Q152*AJ153,0)</f>
        <v>362</v>
      </c>
      <c r="AO153" s="10"/>
    </row>
    <row r="154" spans="1:41" ht="14.1" x14ac:dyDescent="0.3">
      <c r="A154" s="7">
        <v>71</v>
      </c>
      <c r="B154" s="9">
        <v>3252</v>
      </c>
      <c r="C154" s="6" t="s">
        <v>2502</v>
      </c>
      <c r="D154" s="106"/>
      <c r="E154" s="107"/>
      <c r="F154" s="108"/>
      <c r="G154" s="39"/>
      <c r="H154" s="1"/>
      <c r="I154" s="1"/>
      <c r="J154" s="119"/>
      <c r="K154" s="1"/>
      <c r="L154" s="119"/>
      <c r="M154" s="119"/>
      <c r="N154" s="119"/>
      <c r="O154" s="119"/>
      <c r="P154" s="119"/>
      <c r="Q154" s="132"/>
      <c r="R154" s="132"/>
      <c r="S154" s="1"/>
      <c r="T154" s="38"/>
      <c r="U154" s="39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71"/>
      <c r="AG154" s="140"/>
      <c r="AH154" s="55"/>
      <c r="AI154" s="44"/>
      <c r="AJ154" s="135"/>
      <c r="AK154" s="204" t="s">
        <v>1218</v>
      </c>
      <c r="AL154" s="44">
        <v>5</v>
      </c>
      <c r="AM154" s="161" t="s">
        <v>1385</v>
      </c>
      <c r="AN154" s="81">
        <f>ROUND(Q152,0)-AL154</f>
        <v>718</v>
      </c>
      <c r="AO154" s="10"/>
    </row>
    <row r="155" spans="1:41" ht="14.1" x14ac:dyDescent="0.3">
      <c r="A155" s="7">
        <v>71</v>
      </c>
      <c r="B155" s="9">
        <v>3253</v>
      </c>
      <c r="C155" s="6" t="s">
        <v>2501</v>
      </c>
      <c r="D155" s="106"/>
      <c r="E155" s="107"/>
      <c r="F155" s="108"/>
      <c r="G155" s="39"/>
      <c r="H155" s="1"/>
      <c r="I155" s="1"/>
      <c r="J155" s="119"/>
      <c r="K155" s="1"/>
      <c r="L155" s="119"/>
      <c r="M155" s="119"/>
      <c r="N155" s="119"/>
      <c r="O155" s="119"/>
      <c r="P155" s="119"/>
      <c r="Q155" s="132"/>
      <c r="R155" s="132"/>
      <c r="S155" s="1"/>
      <c r="T155" s="38"/>
      <c r="U155" s="39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71"/>
      <c r="AG155" s="202" t="s">
        <v>1387</v>
      </c>
      <c r="AH155" s="140" t="s">
        <v>1220</v>
      </c>
      <c r="AI155" s="44" t="s">
        <v>1217</v>
      </c>
      <c r="AJ155" s="135">
        <v>0.7</v>
      </c>
      <c r="AK155" s="205"/>
      <c r="AL155" s="134"/>
      <c r="AM155" s="138"/>
      <c r="AN155" s="81">
        <f>ROUND(Q152*AJ155,0)-AL154</f>
        <v>501</v>
      </c>
      <c r="AO155" s="10"/>
    </row>
    <row r="156" spans="1:41" ht="14.1" x14ac:dyDescent="0.3">
      <c r="A156" s="7">
        <v>71</v>
      </c>
      <c r="B156" s="9">
        <v>3254</v>
      </c>
      <c r="C156" s="6" t="s">
        <v>2500</v>
      </c>
      <c r="D156" s="106"/>
      <c r="E156" s="107"/>
      <c r="F156" s="108"/>
      <c r="G156" s="39"/>
      <c r="H156" s="1"/>
      <c r="I156" s="1"/>
      <c r="J156" s="119"/>
      <c r="K156" s="1"/>
      <c r="L156" s="119"/>
      <c r="M156" s="119"/>
      <c r="N156" s="119"/>
      <c r="O156" s="119"/>
      <c r="P156" s="119"/>
      <c r="Q156" s="132"/>
      <c r="R156" s="132"/>
      <c r="S156" s="1"/>
      <c r="T156" s="38"/>
      <c r="U156" s="39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71"/>
      <c r="AG156" s="203"/>
      <c r="AH156" s="40" t="s">
        <v>1219</v>
      </c>
      <c r="AI156" s="46" t="s">
        <v>1217</v>
      </c>
      <c r="AJ156" s="128">
        <v>0.5</v>
      </c>
      <c r="AK156" s="206"/>
      <c r="AL156" s="127"/>
      <c r="AM156" s="136"/>
      <c r="AN156" s="81">
        <f>ROUND(Q152*AJ156,0)-AL154</f>
        <v>357</v>
      </c>
      <c r="AO156" s="10"/>
    </row>
    <row r="157" spans="1:41" ht="14.1" x14ac:dyDescent="0.3">
      <c r="A157" s="7">
        <v>71</v>
      </c>
      <c r="B157" s="9">
        <v>1823</v>
      </c>
      <c r="C157" s="6" t="s">
        <v>2499</v>
      </c>
      <c r="D157" s="106"/>
      <c r="E157" s="107"/>
      <c r="F157" s="108"/>
      <c r="G157" s="39"/>
      <c r="H157" s="1"/>
      <c r="I157" s="1"/>
      <c r="J157" s="119"/>
      <c r="K157" s="1"/>
      <c r="L157" s="119"/>
      <c r="M157" s="119"/>
      <c r="N157" s="119"/>
      <c r="O157" s="119"/>
      <c r="P157" s="119"/>
      <c r="Q157" s="132"/>
      <c r="R157" s="132"/>
      <c r="S157" s="1"/>
      <c r="T157" s="38"/>
      <c r="U157" s="140" t="s">
        <v>1393</v>
      </c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141"/>
      <c r="AG157" s="140"/>
      <c r="AH157" s="55"/>
      <c r="AI157" s="44"/>
      <c r="AJ157" s="135"/>
      <c r="AK157" s="135"/>
      <c r="AL157" s="135"/>
      <c r="AM157" s="137"/>
      <c r="AN157" s="81">
        <f>ROUND(Q152*AD158,0)</f>
        <v>698</v>
      </c>
      <c r="AO157" s="10"/>
    </row>
    <row r="158" spans="1:41" ht="14.1" x14ac:dyDescent="0.3">
      <c r="A158" s="7">
        <v>71</v>
      </c>
      <c r="B158" s="9">
        <v>1824</v>
      </c>
      <c r="C158" s="6" t="s">
        <v>2498</v>
      </c>
      <c r="D158" s="106"/>
      <c r="E158" s="107"/>
      <c r="F158" s="108"/>
      <c r="G158" s="39"/>
      <c r="H158" s="1"/>
      <c r="I158" s="1"/>
      <c r="J158" s="119"/>
      <c r="K158" s="1"/>
      <c r="L158" s="119"/>
      <c r="M158" s="119"/>
      <c r="N158" s="119"/>
      <c r="O158" s="119"/>
      <c r="P158" s="119"/>
      <c r="Q158" s="132"/>
      <c r="R158" s="132"/>
      <c r="S158" s="1"/>
      <c r="T158" s="38"/>
      <c r="U158" s="61" t="s">
        <v>1391</v>
      </c>
      <c r="V158" s="51"/>
      <c r="W158" s="51"/>
      <c r="X158" s="51"/>
      <c r="Y158" s="51"/>
      <c r="Z158" s="51"/>
      <c r="AA158" s="51"/>
      <c r="AB158" s="51"/>
      <c r="AC158" s="122" t="s">
        <v>1217</v>
      </c>
      <c r="AD158" s="207">
        <v>0.96499999999999997</v>
      </c>
      <c r="AE158" s="207"/>
      <c r="AF158" s="71"/>
      <c r="AG158" s="202" t="s">
        <v>1387</v>
      </c>
      <c r="AH158" s="140" t="s">
        <v>1220</v>
      </c>
      <c r="AI158" s="44" t="s">
        <v>1217</v>
      </c>
      <c r="AJ158" s="135">
        <v>0.7</v>
      </c>
      <c r="AK158" s="135"/>
      <c r="AL158" s="135"/>
      <c r="AM158" s="137"/>
      <c r="AN158" s="81">
        <f>ROUND(ROUND(Q152*AD158,0)*AJ158,0)</f>
        <v>489</v>
      </c>
      <c r="AO158" s="10"/>
    </row>
    <row r="159" spans="1:41" ht="14.1" x14ac:dyDescent="0.3">
      <c r="A159" s="7">
        <v>71</v>
      </c>
      <c r="B159" s="9">
        <v>3255</v>
      </c>
      <c r="C159" s="6" t="s">
        <v>2497</v>
      </c>
      <c r="D159" s="106"/>
      <c r="E159" s="107"/>
      <c r="F159" s="108"/>
      <c r="G159" s="39"/>
      <c r="H159" s="1"/>
      <c r="I159" s="1"/>
      <c r="J159" s="119"/>
      <c r="K159" s="1"/>
      <c r="L159" s="119"/>
      <c r="M159" s="119"/>
      <c r="N159" s="119"/>
      <c r="O159" s="119"/>
      <c r="P159" s="119"/>
      <c r="Q159" s="132"/>
      <c r="R159" s="132"/>
      <c r="S159" s="1"/>
      <c r="T159" s="38"/>
      <c r="U159" s="39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71"/>
      <c r="AG159" s="203"/>
      <c r="AH159" s="40" t="s">
        <v>1219</v>
      </c>
      <c r="AI159" s="46" t="s">
        <v>1217</v>
      </c>
      <c r="AJ159" s="128">
        <v>0.5</v>
      </c>
      <c r="AK159" s="135"/>
      <c r="AL159" s="135"/>
      <c r="AM159" s="137"/>
      <c r="AN159" s="81">
        <f>ROUND(ROUND(Q152*AD158,0)*AJ159,0)</f>
        <v>349</v>
      </c>
      <c r="AO159" s="10"/>
    </row>
    <row r="160" spans="1:41" ht="14.1" x14ac:dyDescent="0.3">
      <c r="A160" s="7">
        <v>71</v>
      </c>
      <c r="B160" s="9">
        <v>3256</v>
      </c>
      <c r="C160" s="6" t="s">
        <v>2496</v>
      </c>
      <c r="D160" s="106"/>
      <c r="E160" s="107"/>
      <c r="F160" s="108"/>
      <c r="G160" s="39"/>
      <c r="H160" s="1"/>
      <c r="I160" s="1"/>
      <c r="J160" s="119"/>
      <c r="K160" s="1"/>
      <c r="L160" s="119"/>
      <c r="M160" s="119"/>
      <c r="N160" s="119"/>
      <c r="O160" s="119"/>
      <c r="P160" s="119"/>
      <c r="Q160" s="132"/>
      <c r="R160" s="132"/>
      <c r="S160" s="1"/>
      <c r="T160" s="38"/>
      <c r="U160" s="39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71"/>
      <c r="AG160" s="140"/>
      <c r="AH160" s="55"/>
      <c r="AI160" s="44"/>
      <c r="AJ160" s="135"/>
      <c r="AK160" s="204" t="s">
        <v>1218</v>
      </c>
      <c r="AL160" s="44">
        <v>5</v>
      </c>
      <c r="AM160" s="161" t="s">
        <v>1385</v>
      </c>
      <c r="AN160" s="81">
        <f>ROUND(Q152*AD158,0)-AL160</f>
        <v>693</v>
      </c>
      <c r="AO160" s="10"/>
    </row>
    <row r="161" spans="1:41" ht="14.1" x14ac:dyDescent="0.3">
      <c r="A161" s="7">
        <v>71</v>
      </c>
      <c r="B161" s="9">
        <v>3257</v>
      </c>
      <c r="C161" s="6" t="s">
        <v>2495</v>
      </c>
      <c r="D161" s="106"/>
      <c r="E161" s="107"/>
      <c r="F161" s="108"/>
      <c r="G161" s="39"/>
      <c r="H161" s="1"/>
      <c r="I161" s="1"/>
      <c r="J161" s="119"/>
      <c r="K161" s="1"/>
      <c r="L161" s="119"/>
      <c r="M161" s="119"/>
      <c r="N161" s="119"/>
      <c r="O161" s="119"/>
      <c r="P161" s="119"/>
      <c r="Q161" s="132"/>
      <c r="R161" s="132"/>
      <c r="S161" s="1"/>
      <c r="T161" s="38"/>
      <c r="U161" s="39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71"/>
      <c r="AG161" s="202" t="s">
        <v>1387</v>
      </c>
      <c r="AH161" s="140" t="s">
        <v>1220</v>
      </c>
      <c r="AI161" s="44" t="s">
        <v>1217</v>
      </c>
      <c r="AJ161" s="135">
        <v>0.7</v>
      </c>
      <c r="AK161" s="205"/>
      <c r="AL161" s="134"/>
      <c r="AM161" s="138"/>
      <c r="AN161" s="81">
        <f>ROUND(ROUND(Q152*AD158,0)*AJ161,0)-AL160</f>
        <v>484</v>
      </c>
      <c r="AO161" s="10"/>
    </row>
    <row r="162" spans="1:41" ht="14.1" x14ac:dyDescent="0.3">
      <c r="A162" s="7">
        <v>71</v>
      </c>
      <c r="B162" s="9">
        <v>3258</v>
      </c>
      <c r="C162" s="6" t="s">
        <v>2494</v>
      </c>
      <c r="D162" s="106"/>
      <c r="E162" s="107"/>
      <c r="F162" s="108"/>
      <c r="G162" s="39"/>
      <c r="H162" s="1"/>
      <c r="I162" s="1"/>
      <c r="J162" s="119"/>
      <c r="K162" s="1"/>
      <c r="L162" s="119"/>
      <c r="M162" s="119"/>
      <c r="N162" s="119"/>
      <c r="O162" s="119"/>
      <c r="P162" s="119"/>
      <c r="Q162" s="132"/>
      <c r="R162" s="132"/>
      <c r="S162" s="1"/>
      <c r="T162" s="38"/>
      <c r="U162" s="39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71"/>
      <c r="AG162" s="203"/>
      <c r="AH162" s="40" t="s">
        <v>1219</v>
      </c>
      <c r="AI162" s="46" t="s">
        <v>1217</v>
      </c>
      <c r="AJ162" s="128">
        <v>0.5</v>
      </c>
      <c r="AK162" s="206"/>
      <c r="AL162" s="127"/>
      <c r="AM162" s="136"/>
      <c r="AN162" s="81">
        <f>ROUND(ROUND(Q152*AD158,0)*AJ162,0)-AL160</f>
        <v>344</v>
      </c>
      <c r="AO162" s="10"/>
    </row>
    <row r="163" spans="1:41" ht="14.1" x14ac:dyDescent="0.3">
      <c r="A163" s="7">
        <v>71</v>
      </c>
      <c r="B163" s="9">
        <v>1831</v>
      </c>
      <c r="C163" s="6" t="s">
        <v>2493</v>
      </c>
      <c r="D163" s="106"/>
      <c r="E163" s="107"/>
      <c r="F163" s="108"/>
      <c r="G163" s="42" t="s">
        <v>1284</v>
      </c>
      <c r="H163" s="30"/>
      <c r="I163" s="30"/>
      <c r="J163" s="54"/>
      <c r="K163" s="30"/>
      <c r="L163" s="54"/>
      <c r="M163" s="54"/>
      <c r="N163" s="54"/>
      <c r="O163" s="54"/>
      <c r="P163" s="54"/>
      <c r="Q163" s="45"/>
      <c r="R163" s="45"/>
      <c r="S163" s="30"/>
      <c r="T163" s="30"/>
      <c r="U163" s="4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64"/>
      <c r="AG163" s="172"/>
      <c r="AH163" s="45"/>
      <c r="AI163" s="54"/>
      <c r="AJ163" s="174"/>
      <c r="AK163" s="174"/>
      <c r="AL163" s="174"/>
      <c r="AM163" s="173"/>
      <c r="AN163" s="81">
        <f>ROUND(Q164,0)</f>
        <v>707</v>
      </c>
      <c r="AO163" s="10"/>
    </row>
    <row r="164" spans="1:41" ht="14.1" x14ac:dyDescent="0.3">
      <c r="A164" s="7">
        <v>71</v>
      </c>
      <c r="B164" s="9">
        <v>1832</v>
      </c>
      <c r="C164" s="6" t="s">
        <v>2492</v>
      </c>
      <c r="D164" s="106"/>
      <c r="E164" s="107"/>
      <c r="F164" s="108"/>
      <c r="G164" s="39"/>
      <c r="H164" s="1"/>
      <c r="I164" s="1"/>
      <c r="J164" s="119"/>
      <c r="K164" s="1"/>
      <c r="L164" s="119"/>
      <c r="M164" s="119"/>
      <c r="N164" s="119"/>
      <c r="O164" s="119"/>
      <c r="P164" s="119"/>
      <c r="Q164" s="208">
        <v>707</v>
      </c>
      <c r="R164" s="208"/>
      <c r="S164" s="1" t="s">
        <v>853</v>
      </c>
      <c r="T164" s="38"/>
      <c r="U164" s="39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71"/>
      <c r="AG164" s="202" t="s">
        <v>1387</v>
      </c>
      <c r="AH164" s="140" t="s">
        <v>1223</v>
      </c>
      <c r="AI164" s="44" t="s">
        <v>1225</v>
      </c>
      <c r="AJ164" s="135">
        <v>0.7</v>
      </c>
      <c r="AK164" s="135"/>
      <c r="AL164" s="135"/>
      <c r="AM164" s="137"/>
      <c r="AN164" s="81">
        <f>ROUND(Q164*AJ164,0)</f>
        <v>495</v>
      </c>
      <c r="AO164" s="10"/>
    </row>
    <row r="165" spans="1:41" ht="14.1" x14ac:dyDescent="0.3">
      <c r="A165" s="7">
        <v>71</v>
      </c>
      <c r="B165" s="9">
        <v>3261</v>
      </c>
      <c r="C165" s="6" t="s">
        <v>2491</v>
      </c>
      <c r="D165" s="106"/>
      <c r="E165" s="107"/>
      <c r="F165" s="108"/>
      <c r="G165" s="39"/>
      <c r="H165" s="1"/>
      <c r="I165" s="1"/>
      <c r="J165" s="119"/>
      <c r="K165" s="1"/>
      <c r="L165" s="119"/>
      <c r="M165" s="119"/>
      <c r="N165" s="119"/>
      <c r="O165" s="119"/>
      <c r="P165" s="119"/>
      <c r="Q165" s="132"/>
      <c r="R165" s="132"/>
      <c r="S165" s="1"/>
      <c r="T165" s="38"/>
      <c r="U165" s="39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71"/>
      <c r="AG165" s="203"/>
      <c r="AH165" s="40" t="s">
        <v>1222</v>
      </c>
      <c r="AI165" s="46" t="s">
        <v>1225</v>
      </c>
      <c r="AJ165" s="128">
        <v>0.5</v>
      </c>
      <c r="AK165" s="135"/>
      <c r="AL165" s="135"/>
      <c r="AM165" s="137"/>
      <c r="AN165" s="81">
        <f>ROUND(Q164*AJ165,0)</f>
        <v>354</v>
      </c>
      <c r="AO165" s="10"/>
    </row>
    <row r="166" spans="1:41" ht="14.1" x14ac:dyDescent="0.3">
      <c r="A166" s="7">
        <v>71</v>
      </c>
      <c r="B166" s="9">
        <v>3262</v>
      </c>
      <c r="C166" s="6" t="s">
        <v>2490</v>
      </c>
      <c r="D166" s="106"/>
      <c r="E166" s="107"/>
      <c r="F166" s="108"/>
      <c r="G166" s="39"/>
      <c r="H166" s="1"/>
      <c r="I166" s="1"/>
      <c r="J166" s="119"/>
      <c r="K166" s="1"/>
      <c r="L166" s="119"/>
      <c r="M166" s="119"/>
      <c r="N166" s="119"/>
      <c r="O166" s="119"/>
      <c r="P166" s="119"/>
      <c r="Q166" s="132"/>
      <c r="R166" s="132"/>
      <c r="S166" s="1"/>
      <c r="T166" s="38"/>
      <c r="U166" s="39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71"/>
      <c r="AG166" s="140"/>
      <c r="AH166" s="55"/>
      <c r="AI166" s="44"/>
      <c r="AJ166" s="135"/>
      <c r="AK166" s="204" t="s">
        <v>1218</v>
      </c>
      <c r="AL166" s="44">
        <v>5</v>
      </c>
      <c r="AM166" s="161" t="s">
        <v>1385</v>
      </c>
      <c r="AN166" s="81">
        <f>ROUND(Q164,0)-AL166</f>
        <v>702</v>
      </c>
      <c r="AO166" s="10"/>
    </row>
    <row r="167" spans="1:41" ht="14.1" x14ac:dyDescent="0.3">
      <c r="A167" s="7">
        <v>71</v>
      </c>
      <c r="B167" s="9">
        <v>3263</v>
      </c>
      <c r="C167" s="6" t="s">
        <v>2489</v>
      </c>
      <c r="D167" s="106"/>
      <c r="E167" s="107"/>
      <c r="F167" s="108"/>
      <c r="G167" s="39"/>
      <c r="H167" s="1"/>
      <c r="I167" s="1"/>
      <c r="J167" s="119"/>
      <c r="K167" s="1"/>
      <c r="L167" s="119"/>
      <c r="M167" s="119"/>
      <c r="N167" s="119"/>
      <c r="O167" s="119"/>
      <c r="P167" s="119"/>
      <c r="Q167" s="132"/>
      <c r="R167" s="132"/>
      <c r="S167" s="1"/>
      <c r="T167" s="38"/>
      <c r="U167" s="39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71"/>
      <c r="AG167" s="202" t="s">
        <v>1387</v>
      </c>
      <c r="AH167" s="140" t="s">
        <v>1223</v>
      </c>
      <c r="AI167" s="44" t="s">
        <v>1225</v>
      </c>
      <c r="AJ167" s="135">
        <v>0.7</v>
      </c>
      <c r="AK167" s="205"/>
      <c r="AL167" s="134"/>
      <c r="AM167" s="138"/>
      <c r="AN167" s="81">
        <f>ROUND(Q164*AJ167,0)-AL166</f>
        <v>490</v>
      </c>
      <c r="AO167" s="10"/>
    </row>
    <row r="168" spans="1:41" ht="14.1" x14ac:dyDescent="0.3">
      <c r="A168" s="7">
        <v>71</v>
      </c>
      <c r="B168" s="9">
        <v>3264</v>
      </c>
      <c r="C168" s="6" t="s">
        <v>2488</v>
      </c>
      <c r="D168" s="106"/>
      <c r="E168" s="107"/>
      <c r="F168" s="108"/>
      <c r="G168" s="39"/>
      <c r="H168" s="1"/>
      <c r="I168" s="1"/>
      <c r="J168" s="119"/>
      <c r="K168" s="1"/>
      <c r="L168" s="119"/>
      <c r="M168" s="119"/>
      <c r="N168" s="119"/>
      <c r="O168" s="119"/>
      <c r="P168" s="119"/>
      <c r="Q168" s="132"/>
      <c r="R168" s="132"/>
      <c r="S168" s="1"/>
      <c r="T168" s="38"/>
      <c r="U168" s="3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139"/>
      <c r="AG168" s="203"/>
      <c r="AH168" s="40" t="s">
        <v>1222</v>
      </c>
      <c r="AI168" s="46" t="s">
        <v>1225</v>
      </c>
      <c r="AJ168" s="128">
        <v>0.5</v>
      </c>
      <c r="AK168" s="206"/>
      <c r="AL168" s="127"/>
      <c r="AM168" s="136"/>
      <c r="AN168" s="81">
        <f>ROUND(Q164*AJ168,0)-AL166</f>
        <v>349</v>
      </c>
      <c r="AO168" s="10"/>
    </row>
    <row r="169" spans="1:41" ht="14.1" x14ac:dyDescent="0.3">
      <c r="A169" s="7">
        <v>71</v>
      </c>
      <c r="B169" s="9">
        <v>1833</v>
      </c>
      <c r="C169" s="6" t="s">
        <v>2487</v>
      </c>
      <c r="D169" s="106"/>
      <c r="E169" s="107"/>
      <c r="F169" s="108"/>
      <c r="G169" s="39"/>
      <c r="H169" s="1"/>
      <c r="I169" s="1"/>
      <c r="J169" s="119"/>
      <c r="K169" s="1"/>
      <c r="L169" s="119"/>
      <c r="M169" s="119"/>
      <c r="N169" s="119"/>
      <c r="O169" s="119"/>
      <c r="P169" s="119"/>
      <c r="Q169" s="132"/>
      <c r="R169" s="132"/>
      <c r="S169" s="1"/>
      <c r="T169" s="38"/>
      <c r="U169" s="61" t="s">
        <v>1393</v>
      </c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71"/>
      <c r="AG169" s="140"/>
      <c r="AH169" s="55"/>
      <c r="AI169" s="44"/>
      <c r="AJ169" s="135"/>
      <c r="AK169" s="135"/>
      <c r="AL169" s="135"/>
      <c r="AM169" s="137"/>
      <c r="AN169" s="81">
        <f>ROUND(Q164*AD170,0)</f>
        <v>682</v>
      </c>
      <c r="AO169" s="10"/>
    </row>
    <row r="170" spans="1:41" ht="14.1" x14ac:dyDescent="0.3">
      <c r="A170" s="7">
        <v>71</v>
      </c>
      <c r="B170" s="9">
        <v>1834</v>
      </c>
      <c r="C170" s="6" t="s">
        <v>2486</v>
      </c>
      <c r="D170" s="106"/>
      <c r="E170" s="107"/>
      <c r="F170" s="108"/>
      <c r="G170" s="39"/>
      <c r="H170" s="1"/>
      <c r="I170" s="1"/>
      <c r="J170" s="119"/>
      <c r="K170" s="1"/>
      <c r="L170" s="119"/>
      <c r="M170" s="119"/>
      <c r="N170" s="119"/>
      <c r="O170" s="119"/>
      <c r="P170" s="119"/>
      <c r="Q170" s="132"/>
      <c r="R170" s="132"/>
      <c r="S170" s="1"/>
      <c r="T170" s="38"/>
      <c r="U170" s="61" t="s">
        <v>1391</v>
      </c>
      <c r="V170" s="51"/>
      <c r="W170" s="51"/>
      <c r="X170" s="51"/>
      <c r="Y170" s="51"/>
      <c r="Z170" s="51"/>
      <c r="AA170" s="51"/>
      <c r="AB170" s="51"/>
      <c r="AC170" s="122" t="s">
        <v>1225</v>
      </c>
      <c r="AD170" s="207">
        <v>0.96499999999999997</v>
      </c>
      <c r="AE170" s="207"/>
      <c r="AF170" s="71"/>
      <c r="AG170" s="202" t="s">
        <v>1387</v>
      </c>
      <c r="AH170" s="140" t="s">
        <v>1223</v>
      </c>
      <c r="AI170" s="44" t="s">
        <v>1225</v>
      </c>
      <c r="AJ170" s="135">
        <v>0.7</v>
      </c>
      <c r="AK170" s="135"/>
      <c r="AL170" s="135"/>
      <c r="AM170" s="137"/>
      <c r="AN170" s="81">
        <f>ROUND(ROUND(Q164*AD170,0)*AJ170,0)</f>
        <v>477</v>
      </c>
      <c r="AO170" s="10"/>
    </row>
    <row r="171" spans="1:41" ht="14.1" x14ac:dyDescent="0.3">
      <c r="A171" s="7">
        <v>71</v>
      </c>
      <c r="B171" s="9">
        <v>3265</v>
      </c>
      <c r="C171" s="6" t="s">
        <v>2485</v>
      </c>
      <c r="D171" s="106"/>
      <c r="E171" s="107"/>
      <c r="F171" s="108"/>
      <c r="G171" s="39"/>
      <c r="H171" s="1"/>
      <c r="I171" s="1"/>
      <c r="J171" s="119"/>
      <c r="K171" s="1"/>
      <c r="L171" s="119"/>
      <c r="M171" s="119"/>
      <c r="N171" s="119"/>
      <c r="O171" s="119"/>
      <c r="P171" s="119"/>
      <c r="Q171" s="132"/>
      <c r="R171" s="132"/>
      <c r="S171" s="1"/>
      <c r="T171" s="38"/>
      <c r="U171" s="39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71"/>
      <c r="AG171" s="203"/>
      <c r="AH171" s="40" t="s">
        <v>1222</v>
      </c>
      <c r="AI171" s="46" t="s">
        <v>1225</v>
      </c>
      <c r="AJ171" s="128">
        <v>0.5</v>
      </c>
      <c r="AK171" s="135"/>
      <c r="AL171" s="135"/>
      <c r="AM171" s="137"/>
      <c r="AN171" s="81">
        <f>ROUND(ROUND(Q164*AD170,0)*AJ171,0)</f>
        <v>341</v>
      </c>
      <c r="AO171" s="10"/>
    </row>
    <row r="172" spans="1:41" ht="14.1" x14ac:dyDescent="0.3">
      <c r="A172" s="7">
        <v>71</v>
      </c>
      <c r="B172" s="9">
        <v>3266</v>
      </c>
      <c r="C172" s="6" t="s">
        <v>2484</v>
      </c>
      <c r="D172" s="106"/>
      <c r="E172" s="107"/>
      <c r="F172" s="108"/>
      <c r="G172" s="39"/>
      <c r="H172" s="1"/>
      <c r="I172" s="1"/>
      <c r="J172" s="119"/>
      <c r="K172" s="1"/>
      <c r="L172" s="119"/>
      <c r="M172" s="119"/>
      <c r="N172" s="119"/>
      <c r="O172" s="119"/>
      <c r="P172" s="119"/>
      <c r="Q172" s="132"/>
      <c r="R172" s="132"/>
      <c r="S172" s="1"/>
      <c r="T172" s="38"/>
      <c r="U172" s="39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71"/>
      <c r="AG172" s="140"/>
      <c r="AH172" s="55"/>
      <c r="AI172" s="44"/>
      <c r="AJ172" s="135"/>
      <c r="AK172" s="204" t="s">
        <v>1218</v>
      </c>
      <c r="AL172" s="44">
        <v>5</v>
      </c>
      <c r="AM172" s="161" t="s">
        <v>1385</v>
      </c>
      <c r="AN172" s="81">
        <f>ROUND(Q164*AD170,0)-AL172</f>
        <v>677</v>
      </c>
      <c r="AO172" s="10"/>
    </row>
    <row r="173" spans="1:41" ht="14.1" x14ac:dyDescent="0.3">
      <c r="A173" s="7">
        <v>71</v>
      </c>
      <c r="B173" s="9">
        <v>3267</v>
      </c>
      <c r="C173" s="6" t="s">
        <v>2483</v>
      </c>
      <c r="D173" s="106"/>
      <c r="E173" s="107"/>
      <c r="F173" s="108"/>
      <c r="G173" s="39"/>
      <c r="H173" s="1"/>
      <c r="I173" s="1"/>
      <c r="J173" s="119"/>
      <c r="K173" s="1"/>
      <c r="L173" s="119"/>
      <c r="M173" s="119"/>
      <c r="N173" s="119"/>
      <c r="O173" s="119"/>
      <c r="P173" s="119"/>
      <c r="Q173" s="132"/>
      <c r="R173" s="132"/>
      <c r="S173" s="1"/>
      <c r="T173" s="38"/>
      <c r="U173" s="3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71"/>
      <c r="AG173" s="202" t="s">
        <v>1387</v>
      </c>
      <c r="AH173" s="140" t="s">
        <v>1223</v>
      </c>
      <c r="AI173" s="44" t="s">
        <v>1225</v>
      </c>
      <c r="AJ173" s="135">
        <v>0.7</v>
      </c>
      <c r="AK173" s="205"/>
      <c r="AL173" s="134"/>
      <c r="AM173" s="138"/>
      <c r="AN173" s="81">
        <f>ROUND(ROUND(Q164*AD170,0)*AJ173,0)-AL172</f>
        <v>472</v>
      </c>
      <c r="AO173" s="10"/>
    </row>
    <row r="174" spans="1:41" ht="14.1" x14ac:dyDescent="0.3">
      <c r="A174" s="7">
        <v>71</v>
      </c>
      <c r="B174" s="9">
        <v>3268</v>
      </c>
      <c r="C174" s="6" t="s">
        <v>2482</v>
      </c>
      <c r="D174" s="124"/>
      <c r="E174" s="125"/>
      <c r="F174" s="126"/>
      <c r="G174" s="37"/>
      <c r="H174" s="4"/>
      <c r="I174" s="4"/>
      <c r="J174" s="65"/>
      <c r="K174" s="4"/>
      <c r="L174" s="65"/>
      <c r="M174" s="65"/>
      <c r="N174" s="65"/>
      <c r="O174" s="65"/>
      <c r="P174" s="65"/>
      <c r="Q174" s="23"/>
      <c r="R174" s="23"/>
      <c r="S174" s="4"/>
      <c r="T174" s="17"/>
      <c r="U174" s="3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139"/>
      <c r="AG174" s="203"/>
      <c r="AH174" s="40" t="s">
        <v>1222</v>
      </c>
      <c r="AI174" s="46" t="s">
        <v>1225</v>
      </c>
      <c r="AJ174" s="128">
        <v>0.5</v>
      </c>
      <c r="AK174" s="206"/>
      <c r="AL174" s="127"/>
      <c r="AM174" s="136"/>
      <c r="AN174" s="90">
        <f>ROUND(ROUND(Q164*AD170,0)*AJ174,0)-AL172</f>
        <v>336</v>
      </c>
      <c r="AO174" s="12"/>
    </row>
  </sheetData>
  <mergeCells count="119">
    <mergeCell ref="Q152:R152"/>
    <mergeCell ref="AG152:AG153"/>
    <mergeCell ref="AK154:AK156"/>
    <mergeCell ref="AG155:AG156"/>
    <mergeCell ref="AD158:AE158"/>
    <mergeCell ref="AG158:AG159"/>
    <mergeCell ref="AK160:AK162"/>
    <mergeCell ref="AG161:AG162"/>
    <mergeCell ref="AK172:AK174"/>
    <mergeCell ref="AG173:AG174"/>
    <mergeCell ref="Q164:R164"/>
    <mergeCell ref="AG164:AG165"/>
    <mergeCell ref="AK166:AK168"/>
    <mergeCell ref="AG167:AG168"/>
    <mergeCell ref="AD170:AE170"/>
    <mergeCell ref="AG170:AG171"/>
    <mergeCell ref="AK136:AK138"/>
    <mergeCell ref="AG137:AG138"/>
    <mergeCell ref="Q140:R140"/>
    <mergeCell ref="AG140:AG141"/>
    <mergeCell ref="AK142:AK144"/>
    <mergeCell ref="AG143:AG144"/>
    <mergeCell ref="AD146:AE146"/>
    <mergeCell ref="AG146:AG147"/>
    <mergeCell ref="AK148:AK150"/>
    <mergeCell ref="AG149:AG150"/>
    <mergeCell ref="AK124:AK126"/>
    <mergeCell ref="AG125:AG126"/>
    <mergeCell ref="D127:F133"/>
    <mergeCell ref="Q128:R128"/>
    <mergeCell ref="AG128:AG129"/>
    <mergeCell ref="AK130:AK132"/>
    <mergeCell ref="AG131:AG132"/>
    <mergeCell ref="AD134:AE134"/>
    <mergeCell ref="AG134:AG135"/>
    <mergeCell ref="AD110:AE110"/>
    <mergeCell ref="AG110:AG111"/>
    <mergeCell ref="AK112:AK114"/>
    <mergeCell ref="AG113:AG114"/>
    <mergeCell ref="Q116:R116"/>
    <mergeCell ref="AG116:AG117"/>
    <mergeCell ref="AK118:AK120"/>
    <mergeCell ref="AG119:AG120"/>
    <mergeCell ref="AD122:AE122"/>
    <mergeCell ref="AG122:AG123"/>
    <mergeCell ref="Q92:R92"/>
    <mergeCell ref="AG92:AG93"/>
    <mergeCell ref="AK94:AK96"/>
    <mergeCell ref="AG95:AG96"/>
    <mergeCell ref="AD98:AE98"/>
    <mergeCell ref="AG98:AG99"/>
    <mergeCell ref="AK100:AK102"/>
    <mergeCell ref="AG101:AG102"/>
    <mergeCell ref="G103:J109"/>
    <mergeCell ref="Q104:R104"/>
    <mergeCell ref="AG104:AG105"/>
    <mergeCell ref="AK106:AK108"/>
    <mergeCell ref="AG107:AG108"/>
    <mergeCell ref="G79:J85"/>
    <mergeCell ref="Q80:R80"/>
    <mergeCell ref="AG80:AG81"/>
    <mergeCell ref="AK82:AK84"/>
    <mergeCell ref="AG83:AG84"/>
    <mergeCell ref="AD86:AE86"/>
    <mergeCell ref="AG86:AG87"/>
    <mergeCell ref="AK88:AK90"/>
    <mergeCell ref="AG89:AG90"/>
    <mergeCell ref="AK64:AK66"/>
    <mergeCell ref="AG65:AG66"/>
    <mergeCell ref="Q68:R68"/>
    <mergeCell ref="AG68:AG69"/>
    <mergeCell ref="AK70:AK72"/>
    <mergeCell ref="AG71:AG72"/>
    <mergeCell ref="AD74:AE74"/>
    <mergeCell ref="AG74:AG75"/>
    <mergeCell ref="AK76:AK78"/>
    <mergeCell ref="AG77:AG78"/>
    <mergeCell ref="AK52:AK54"/>
    <mergeCell ref="AG53:AG54"/>
    <mergeCell ref="G55:J61"/>
    <mergeCell ref="Q56:R56"/>
    <mergeCell ref="AG56:AG57"/>
    <mergeCell ref="AK58:AK60"/>
    <mergeCell ref="AG59:AG60"/>
    <mergeCell ref="AD62:AE62"/>
    <mergeCell ref="AG62:AG63"/>
    <mergeCell ref="AD38:AE38"/>
    <mergeCell ref="AG38:AG39"/>
    <mergeCell ref="AK40:AK42"/>
    <mergeCell ref="AG41:AG42"/>
    <mergeCell ref="Q44:R44"/>
    <mergeCell ref="AG44:AG45"/>
    <mergeCell ref="AK46:AK48"/>
    <mergeCell ref="AG47:AG48"/>
    <mergeCell ref="AD50:AE50"/>
    <mergeCell ref="AG50:AG51"/>
    <mergeCell ref="Q20:R20"/>
    <mergeCell ref="AG20:AG21"/>
    <mergeCell ref="AK22:AK24"/>
    <mergeCell ref="AG23:AG24"/>
    <mergeCell ref="AD26:AE26"/>
    <mergeCell ref="AG26:AG27"/>
    <mergeCell ref="AK28:AK30"/>
    <mergeCell ref="AG29:AG30"/>
    <mergeCell ref="G31:J37"/>
    <mergeCell ref="Q32:R32"/>
    <mergeCell ref="AG32:AG33"/>
    <mergeCell ref="AK34:AK36"/>
    <mergeCell ref="AG35:AG36"/>
    <mergeCell ref="D7:F13"/>
    <mergeCell ref="G7:J13"/>
    <mergeCell ref="Q8:R8"/>
    <mergeCell ref="AG8:AG9"/>
    <mergeCell ref="AK10:AK12"/>
    <mergeCell ref="AG11:AG12"/>
    <mergeCell ref="AD14:AE14"/>
    <mergeCell ref="AG14:AG15"/>
    <mergeCell ref="AK16:AK18"/>
    <mergeCell ref="AG17:AG18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  <rowBreaks count="1" manualBreakCount="1">
    <brk id="114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/>
  </sheetPr>
  <dimension ref="A1:BD77"/>
  <sheetViews>
    <sheetView zoomScaleNormal="100" zoomScaleSheetLayoutView="80" workbookViewId="0"/>
  </sheetViews>
  <sheetFormatPr defaultColWidth="9" defaultRowHeight="12.9" x14ac:dyDescent="0.3"/>
  <cols>
    <col min="1" max="1" width="4.62890625" style="36" customWidth="1"/>
    <col min="2" max="2" width="7.62890625" style="36" customWidth="1"/>
    <col min="3" max="3" width="32.1015625" style="22" customWidth="1"/>
    <col min="4" max="7" width="2.3671875" style="36" customWidth="1"/>
    <col min="8" max="18" width="2.3671875" style="22" customWidth="1"/>
    <col min="19" max="22" width="2.3671875" style="36" customWidth="1"/>
    <col min="23" max="51" width="2.3671875" style="52" customWidth="1"/>
    <col min="52" max="53" width="2.3671875" style="36" customWidth="1"/>
    <col min="54" max="55" width="8.62890625" style="36" customWidth="1"/>
    <col min="56" max="56" width="2.89453125" style="36" customWidth="1"/>
    <col min="57" max="16384" width="9" style="36"/>
  </cols>
  <sheetData>
    <row r="1" spans="1:56" ht="16.5" x14ac:dyDescent="0.3">
      <c r="A1" s="35"/>
    </row>
    <row r="2" spans="1:56" ht="16.5" x14ac:dyDescent="0.3">
      <c r="A2" s="35"/>
    </row>
    <row r="3" spans="1:56" ht="16.5" x14ac:dyDescent="0.3">
      <c r="A3" s="35"/>
    </row>
    <row r="4" spans="1:56" ht="16.5" x14ac:dyDescent="0.3">
      <c r="A4" s="35"/>
      <c r="B4" s="146"/>
    </row>
    <row r="5" spans="1:56" x14ac:dyDescent="0.3">
      <c r="A5" s="21" t="s">
        <v>1317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 t="s">
        <v>1316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4"/>
      <c r="BA5" s="54"/>
      <c r="BB5" s="20" t="s">
        <v>850</v>
      </c>
      <c r="BC5" s="20" t="s">
        <v>849</v>
      </c>
      <c r="BD5" s="119"/>
    </row>
    <row r="6" spans="1:56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5"/>
      <c r="BA6" s="65"/>
      <c r="BB6" s="16" t="s">
        <v>1</v>
      </c>
      <c r="BC6" s="16" t="s">
        <v>0</v>
      </c>
      <c r="BD6" s="119"/>
    </row>
    <row r="7" spans="1:56" ht="14.1" x14ac:dyDescent="0.3">
      <c r="A7" s="7">
        <v>71</v>
      </c>
      <c r="B7" s="27">
        <v>6490</v>
      </c>
      <c r="C7" s="149" t="s">
        <v>2720</v>
      </c>
      <c r="D7" s="198" t="s">
        <v>1315</v>
      </c>
      <c r="E7" s="199"/>
      <c r="F7" s="199"/>
      <c r="G7" s="199"/>
      <c r="H7" s="199"/>
      <c r="I7" s="199"/>
      <c r="J7" s="199"/>
      <c r="K7" s="199"/>
      <c r="L7" s="200"/>
      <c r="M7" s="39" t="s">
        <v>1314</v>
      </c>
      <c r="N7" s="1"/>
      <c r="O7" s="1"/>
      <c r="P7" s="1"/>
      <c r="Q7" s="1"/>
      <c r="R7" s="1"/>
      <c r="S7" s="1"/>
      <c r="T7" s="38"/>
      <c r="U7" s="37" t="s">
        <v>1313</v>
      </c>
      <c r="V7" s="8"/>
      <c r="W7" s="8"/>
      <c r="X7" s="8"/>
      <c r="Y7" s="8"/>
      <c r="Z7" s="8"/>
      <c r="AA7" s="8"/>
      <c r="AB7" s="8"/>
      <c r="AC7" s="8"/>
      <c r="AD7" s="8"/>
      <c r="AE7" s="37" t="s">
        <v>1312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212">
        <v>49</v>
      </c>
      <c r="AW7" s="212"/>
      <c r="AX7" s="33" t="s">
        <v>842</v>
      </c>
      <c r="AY7" s="105"/>
      <c r="AZ7" s="129"/>
      <c r="BA7" s="130"/>
      <c r="BB7" s="151">
        <f t="shared" ref="BB7:BB38" si="0">AV7</f>
        <v>49</v>
      </c>
      <c r="BC7" s="10" t="s">
        <v>1251</v>
      </c>
    </row>
    <row r="8" spans="1:56" ht="14.1" x14ac:dyDescent="0.3">
      <c r="A8" s="7">
        <v>71</v>
      </c>
      <c r="B8" s="9">
        <v>6491</v>
      </c>
      <c r="C8" s="149" t="s">
        <v>2719</v>
      </c>
      <c r="D8" s="198"/>
      <c r="E8" s="199"/>
      <c r="F8" s="199"/>
      <c r="G8" s="199"/>
      <c r="H8" s="199"/>
      <c r="I8" s="199"/>
      <c r="J8" s="199"/>
      <c r="K8" s="199"/>
      <c r="L8" s="200"/>
      <c r="M8" s="111"/>
      <c r="N8" s="112"/>
      <c r="O8" s="112"/>
      <c r="P8" s="112"/>
      <c r="Q8" s="112"/>
      <c r="R8" s="112"/>
      <c r="S8" s="112"/>
      <c r="T8" s="113"/>
      <c r="U8" s="42" t="s">
        <v>1311</v>
      </c>
      <c r="V8" s="54"/>
      <c r="W8" s="54"/>
      <c r="X8" s="54"/>
      <c r="Y8" s="54"/>
      <c r="Z8" s="54"/>
      <c r="AA8" s="54"/>
      <c r="AB8" s="54"/>
      <c r="AC8" s="54"/>
      <c r="AD8" s="43"/>
      <c r="AE8" s="5" t="s">
        <v>1298</v>
      </c>
      <c r="AF8" s="41"/>
      <c r="AG8" s="41"/>
      <c r="AH8" s="41"/>
      <c r="AI8" s="41"/>
      <c r="AJ8" s="41"/>
      <c r="AK8" s="41"/>
      <c r="AL8" s="8"/>
      <c r="AM8" s="23"/>
      <c r="AN8" s="23"/>
      <c r="AO8" s="70"/>
      <c r="AP8" s="70"/>
      <c r="AQ8" s="70"/>
      <c r="AR8" s="70"/>
      <c r="AS8" s="70"/>
      <c r="AT8" s="70"/>
      <c r="AU8" s="70"/>
      <c r="AV8" s="212">
        <v>148</v>
      </c>
      <c r="AW8" s="212"/>
      <c r="AX8" s="33" t="s">
        <v>842</v>
      </c>
      <c r="AY8" s="33"/>
      <c r="AZ8" s="4"/>
      <c r="BA8" s="17"/>
      <c r="BB8" s="2">
        <f t="shared" si="0"/>
        <v>148</v>
      </c>
      <c r="BC8" s="10"/>
    </row>
    <row r="9" spans="1:56" ht="14.1" x14ac:dyDescent="0.3">
      <c r="A9" s="7">
        <v>71</v>
      </c>
      <c r="B9" s="27">
        <v>6492</v>
      </c>
      <c r="C9" s="149" t="s">
        <v>2718</v>
      </c>
      <c r="D9" s="106"/>
      <c r="E9" s="107"/>
      <c r="F9" s="107"/>
      <c r="G9" s="119"/>
      <c r="H9" s="112"/>
      <c r="I9" s="112"/>
      <c r="J9" s="112"/>
      <c r="K9" s="112"/>
      <c r="L9" s="113"/>
      <c r="M9" s="111"/>
      <c r="N9" s="112"/>
      <c r="O9" s="112"/>
      <c r="P9" s="112"/>
      <c r="Q9" s="112"/>
      <c r="R9" s="112"/>
      <c r="S9" s="112"/>
      <c r="T9" s="113"/>
      <c r="U9" s="37"/>
      <c r="V9" s="65"/>
      <c r="W9" s="65"/>
      <c r="X9" s="65"/>
      <c r="Y9" s="65"/>
      <c r="Z9" s="65"/>
      <c r="AA9" s="65"/>
      <c r="AB9" s="65"/>
      <c r="AC9" s="65"/>
      <c r="AD9" s="17"/>
      <c r="AE9" s="5" t="s">
        <v>1273</v>
      </c>
      <c r="AF9" s="41"/>
      <c r="AG9" s="41"/>
      <c r="AH9" s="41"/>
      <c r="AI9" s="41"/>
      <c r="AJ9" s="41"/>
      <c r="AK9" s="41"/>
      <c r="AL9" s="41"/>
      <c r="AM9" s="23"/>
      <c r="AN9" s="23"/>
      <c r="AO9" s="70"/>
      <c r="AP9" s="70"/>
      <c r="AQ9" s="70"/>
      <c r="AR9" s="70"/>
      <c r="AS9" s="70"/>
      <c r="AT9" s="70"/>
      <c r="AU9" s="70"/>
      <c r="AV9" s="212">
        <v>49</v>
      </c>
      <c r="AW9" s="212"/>
      <c r="AX9" s="33" t="s">
        <v>842</v>
      </c>
      <c r="AY9" s="33"/>
      <c r="AZ9" s="4"/>
      <c r="BA9" s="17"/>
      <c r="BB9" s="2">
        <f t="shared" si="0"/>
        <v>49</v>
      </c>
      <c r="BC9" s="10"/>
    </row>
    <row r="10" spans="1:56" ht="14.1" x14ac:dyDescent="0.3">
      <c r="A10" s="7">
        <v>71</v>
      </c>
      <c r="B10" s="9">
        <v>6493</v>
      </c>
      <c r="C10" s="149" t="s">
        <v>2717</v>
      </c>
      <c r="D10" s="106"/>
      <c r="E10" s="107"/>
      <c r="F10" s="107"/>
      <c r="G10" s="119"/>
      <c r="H10" s="112"/>
      <c r="I10" s="112"/>
      <c r="J10" s="112"/>
      <c r="K10" s="112"/>
      <c r="L10" s="113"/>
      <c r="M10" s="111"/>
      <c r="N10" s="112"/>
      <c r="O10" s="112"/>
      <c r="P10" s="112"/>
      <c r="Q10" s="112"/>
      <c r="R10" s="112"/>
      <c r="S10" s="112"/>
      <c r="T10" s="113"/>
      <c r="U10" s="42" t="s">
        <v>1310</v>
      </c>
      <c r="V10" s="54"/>
      <c r="W10" s="54"/>
      <c r="X10" s="54"/>
      <c r="Y10" s="54"/>
      <c r="Z10" s="54"/>
      <c r="AA10" s="54"/>
      <c r="AB10" s="54"/>
      <c r="AC10" s="54"/>
      <c r="AD10" s="43"/>
      <c r="AE10" s="5" t="s">
        <v>1298</v>
      </c>
      <c r="AF10" s="41"/>
      <c r="AG10" s="41"/>
      <c r="AH10" s="41"/>
      <c r="AI10" s="41"/>
      <c r="AJ10" s="41"/>
      <c r="AK10" s="41"/>
      <c r="AL10" s="41"/>
      <c r="AM10" s="23"/>
      <c r="AN10" s="23"/>
      <c r="AO10" s="70"/>
      <c r="AP10" s="70"/>
      <c r="AQ10" s="70"/>
      <c r="AR10" s="70"/>
      <c r="AS10" s="70"/>
      <c r="AT10" s="70"/>
      <c r="AU10" s="70"/>
      <c r="AV10" s="212">
        <v>73</v>
      </c>
      <c r="AW10" s="212"/>
      <c r="AX10" s="33" t="s">
        <v>842</v>
      </c>
      <c r="AY10" s="33"/>
      <c r="AZ10" s="4"/>
      <c r="BA10" s="17"/>
      <c r="BB10" s="2">
        <f t="shared" si="0"/>
        <v>73</v>
      </c>
      <c r="BC10" s="10"/>
    </row>
    <row r="11" spans="1:56" ht="14.1" x14ac:dyDescent="0.3">
      <c r="A11" s="7">
        <v>71</v>
      </c>
      <c r="B11" s="27">
        <v>6494</v>
      </c>
      <c r="C11" s="149" t="s">
        <v>2716</v>
      </c>
      <c r="D11" s="106"/>
      <c r="E11" s="107"/>
      <c r="F11" s="107"/>
      <c r="G11" s="119"/>
      <c r="H11" s="112"/>
      <c r="I11" s="112"/>
      <c r="J11" s="112"/>
      <c r="K11" s="112"/>
      <c r="L11" s="113"/>
      <c r="M11" s="111"/>
      <c r="N11" s="112"/>
      <c r="O11" s="112"/>
      <c r="P11" s="112"/>
      <c r="Q11" s="112"/>
      <c r="R11" s="112"/>
      <c r="S11" s="112"/>
      <c r="T11" s="113"/>
      <c r="U11" s="37"/>
      <c r="V11" s="65"/>
      <c r="W11" s="65"/>
      <c r="X11" s="65"/>
      <c r="Y11" s="65"/>
      <c r="Z11" s="65"/>
      <c r="AA11" s="65"/>
      <c r="AB11" s="65"/>
      <c r="AC11" s="65"/>
      <c r="AD11" s="17"/>
      <c r="AE11" s="5" t="s">
        <v>1273</v>
      </c>
      <c r="AF11" s="41"/>
      <c r="AG11" s="41"/>
      <c r="AH11" s="41"/>
      <c r="AI11" s="41"/>
      <c r="AJ11" s="41"/>
      <c r="AK11" s="41"/>
      <c r="AL11" s="41"/>
      <c r="AM11" s="23"/>
      <c r="AN11" s="23"/>
      <c r="AO11" s="70"/>
      <c r="AP11" s="70"/>
      <c r="AQ11" s="70"/>
      <c r="AR11" s="70"/>
      <c r="AS11" s="70"/>
      <c r="AT11" s="70"/>
      <c r="AU11" s="70"/>
      <c r="AV11" s="212">
        <v>49</v>
      </c>
      <c r="AW11" s="212"/>
      <c r="AX11" s="33" t="s">
        <v>842</v>
      </c>
      <c r="AY11" s="33"/>
      <c r="AZ11" s="4"/>
      <c r="BA11" s="17"/>
      <c r="BB11" s="2">
        <f t="shared" si="0"/>
        <v>49</v>
      </c>
      <c r="BC11" s="10"/>
    </row>
    <row r="12" spans="1:56" ht="14.1" x14ac:dyDescent="0.3">
      <c r="A12" s="7">
        <v>71</v>
      </c>
      <c r="B12" s="9">
        <v>6495</v>
      </c>
      <c r="C12" s="149" t="s">
        <v>2715</v>
      </c>
      <c r="D12" s="106"/>
      <c r="E12" s="107"/>
      <c r="F12" s="107"/>
      <c r="G12" s="119"/>
      <c r="H12" s="112"/>
      <c r="I12" s="112"/>
      <c r="J12" s="112"/>
      <c r="K12" s="112"/>
      <c r="L12" s="113"/>
      <c r="M12" s="111"/>
      <c r="N12" s="112"/>
      <c r="O12" s="112"/>
      <c r="P12" s="112"/>
      <c r="Q12" s="112"/>
      <c r="R12" s="112"/>
      <c r="S12" s="112"/>
      <c r="T12" s="113"/>
      <c r="U12" s="42" t="s">
        <v>1309</v>
      </c>
      <c r="V12" s="54"/>
      <c r="W12" s="54"/>
      <c r="X12" s="54"/>
      <c r="Y12" s="54"/>
      <c r="Z12" s="54"/>
      <c r="AA12" s="54"/>
      <c r="AB12" s="54"/>
      <c r="AC12" s="54"/>
      <c r="AD12" s="30"/>
      <c r="AE12" s="3"/>
      <c r="AF12" s="41"/>
      <c r="AG12" s="41"/>
      <c r="AH12" s="41"/>
      <c r="AI12" s="41"/>
      <c r="AJ12" s="41"/>
      <c r="AK12" s="41"/>
      <c r="AL12" s="41"/>
      <c r="AM12" s="23"/>
      <c r="AN12" s="23"/>
      <c r="AO12" s="70"/>
      <c r="AP12" s="70"/>
      <c r="AQ12" s="70"/>
      <c r="AR12" s="70"/>
      <c r="AS12" s="70"/>
      <c r="AT12" s="70"/>
      <c r="AU12" s="70"/>
      <c r="AV12" s="212">
        <v>49</v>
      </c>
      <c r="AW12" s="212"/>
      <c r="AX12" s="33" t="s">
        <v>842</v>
      </c>
      <c r="AY12" s="33"/>
      <c r="AZ12" s="4"/>
      <c r="BA12" s="17"/>
      <c r="BB12" s="2">
        <f t="shared" si="0"/>
        <v>49</v>
      </c>
      <c r="BC12" s="10"/>
    </row>
    <row r="13" spans="1:56" ht="14.1" x14ac:dyDescent="0.3">
      <c r="A13" s="7">
        <v>71</v>
      </c>
      <c r="B13" s="27">
        <v>6496</v>
      </c>
      <c r="C13" s="149" t="s">
        <v>2714</v>
      </c>
      <c r="D13" s="106"/>
      <c r="E13" s="107"/>
      <c r="F13" s="107"/>
      <c r="G13" s="119"/>
      <c r="H13" s="112"/>
      <c r="I13" s="112"/>
      <c r="J13" s="112"/>
      <c r="K13" s="112"/>
      <c r="L13" s="113"/>
      <c r="M13" s="111"/>
      <c r="N13" s="112"/>
      <c r="O13" s="112"/>
      <c r="P13" s="112"/>
      <c r="Q13" s="112"/>
      <c r="R13" s="112"/>
      <c r="S13" s="112"/>
      <c r="T13" s="113"/>
      <c r="U13" s="42" t="s">
        <v>1308</v>
      </c>
      <c r="V13" s="54"/>
      <c r="W13" s="54"/>
      <c r="X13" s="54"/>
      <c r="Y13" s="54"/>
      <c r="Z13" s="54"/>
      <c r="AA13" s="54"/>
      <c r="AB13" s="54"/>
      <c r="AC13" s="54"/>
      <c r="AD13" s="30"/>
      <c r="AE13" s="3"/>
      <c r="AF13" s="41"/>
      <c r="AG13" s="41"/>
      <c r="AH13" s="41"/>
      <c r="AI13" s="41"/>
      <c r="AJ13" s="41"/>
      <c r="AK13" s="41"/>
      <c r="AL13" s="41"/>
      <c r="AM13" s="23"/>
      <c r="AN13" s="23"/>
      <c r="AO13" s="70"/>
      <c r="AP13" s="70"/>
      <c r="AQ13" s="70"/>
      <c r="AR13" s="70"/>
      <c r="AS13" s="70"/>
      <c r="AT13" s="70"/>
      <c r="AU13" s="70"/>
      <c r="AV13" s="212">
        <v>39</v>
      </c>
      <c r="AW13" s="212"/>
      <c r="AX13" s="33" t="s">
        <v>842</v>
      </c>
      <c r="AY13" s="33"/>
      <c r="AZ13" s="4"/>
      <c r="BA13" s="17"/>
      <c r="BB13" s="2">
        <f t="shared" si="0"/>
        <v>39</v>
      </c>
      <c r="BC13" s="10"/>
    </row>
    <row r="14" spans="1:56" ht="14.1" x14ac:dyDescent="0.3">
      <c r="A14" s="7">
        <v>71</v>
      </c>
      <c r="B14" s="9">
        <v>6497</v>
      </c>
      <c r="C14" s="149" t="s">
        <v>2713</v>
      </c>
      <c r="M14" s="39"/>
      <c r="U14" s="5" t="s">
        <v>1241</v>
      </c>
      <c r="V14" s="7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213">
        <v>29</v>
      </c>
      <c r="AW14" s="213"/>
      <c r="AX14" s="11" t="s">
        <v>842</v>
      </c>
      <c r="AY14" s="11"/>
      <c r="AZ14" s="3"/>
      <c r="BA14" s="31"/>
      <c r="BB14" s="2">
        <f t="shared" si="0"/>
        <v>29</v>
      </c>
      <c r="BC14" s="57"/>
    </row>
    <row r="15" spans="1:56" ht="14.1" x14ac:dyDescent="0.3">
      <c r="A15" s="7">
        <v>71</v>
      </c>
      <c r="B15" s="27">
        <v>6498</v>
      </c>
      <c r="C15" s="149" t="s">
        <v>2712</v>
      </c>
      <c r="M15" s="39"/>
      <c r="U15" s="5" t="s">
        <v>1240</v>
      </c>
      <c r="V15" s="7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213">
        <v>26</v>
      </c>
      <c r="AW15" s="213"/>
      <c r="AX15" s="11" t="s">
        <v>842</v>
      </c>
      <c r="AY15" s="11"/>
      <c r="AZ15" s="3"/>
      <c r="BA15" s="31"/>
      <c r="BB15" s="2">
        <f t="shared" si="0"/>
        <v>26</v>
      </c>
      <c r="BC15" s="57"/>
    </row>
    <row r="16" spans="1:56" ht="14.1" x14ac:dyDescent="0.3">
      <c r="A16" s="7">
        <v>71</v>
      </c>
      <c r="B16" s="9">
        <v>6499</v>
      </c>
      <c r="C16" s="149" t="s">
        <v>2711</v>
      </c>
      <c r="M16" s="39"/>
      <c r="U16" s="5" t="s">
        <v>1239</v>
      </c>
      <c r="V16" s="7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213">
        <v>23</v>
      </c>
      <c r="AW16" s="213"/>
      <c r="AX16" s="11" t="s">
        <v>842</v>
      </c>
      <c r="AY16" s="11"/>
      <c r="AZ16" s="3"/>
      <c r="BA16" s="31"/>
      <c r="BB16" s="2">
        <f t="shared" si="0"/>
        <v>23</v>
      </c>
      <c r="BC16" s="57"/>
    </row>
    <row r="17" spans="1:55" ht="14.1" x14ac:dyDescent="0.3">
      <c r="A17" s="7">
        <v>71</v>
      </c>
      <c r="B17" s="27">
        <v>6500</v>
      </c>
      <c r="C17" s="149" t="s">
        <v>2710</v>
      </c>
      <c r="M17" s="39"/>
      <c r="U17" s="5" t="s">
        <v>1238</v>
      </c>
      <c r="V17" s="7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213">
        <v>20</v>
      </c>
      <c r="AW17" s="213"/>
      <c r="AX17" s="11" t="s">
        <v>842</v>
      </c>
      <c r="AY17" s="11"/>
      <c r="AZ17" s="3"/>
      <c r="BA17" s="31"/>
      <c r="BB17" s="2">
        <f t="shared" si="0"/>
        <v>20</v>
      </c>
      <c r="BC17" s="57"/>
    </row>
    <row r="18" spans="1:55" ht="14.1" x14ac:dyDescent="0.3">
      <c r="A18" s="7">
        <v>71</v>
      </c>
      <c r="B18" s="9">
        <v>6501</v>
      </c>
      <c r="C18" s="149" t="s">
        <v>2709</v>
      </c>
      <c r="M18" s="39"/>
      <c r="U18" s="5" t="s">
        <v>1237</v>
      </c>
      <c r="V18" s="7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213">
        <v>17</v>
      </c>
      <c r="AW18" s="213"/>
      <c r="AX18" s="11" t="s">
        <v>842</v>
      </c>
      <c r="AY18" s="11"/>
      <c r="AZ18" s="3"/>
      <c r="BA18" s="31"/>
      <c r="BB18" s="2">
        <f t="shared" si="0"/>
        <v>17</v>
      </c>
      <c r="BC18" s="57"/>
    </row>
    <row r="19" spans="1:55" ht="14.1" x14ac:dyDescent="0.3">
      <c r="A19" s="7">
        <v>71</v>
      </c>
      <c r="B19" s="27">
        <v>6502</v>
      </c>
      <c r="C19" s="149" t="s">
        <v>2708</v>
      </c>
      <c r="D19" s="1"/>
      <c r="M19" s="39"/>
      <c r="U19" s="5" t="s">
        <v>1236</v>
      </c>
      <c r="V19" s="7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213">
        <v>14</v>
      </c>
      <c r="AW19" s="213"/>
      <c r="AX19" s="11" t="s">
        <v>842</v>
      </c>
      <c r="AY19" s="11"/>
      <c r="AZ19" s="3"/>
      <c r="BA19" s="31"/>
      <c r="BB19" s="2">
        <f t="shared" si="0"/>
        <v>14</v>
      </c>
      <c r="BC19" s="57"/>
    </row>
    <row r="20" spans="1:55" ht="14.1" x14ac:dyDescent="0.3">
      <c r="A20" s="7">
        <v>71</v>
      </c>
      <c r="B20" s="9">
        <v>6503</v>
      </c>
      <c r="C20" s="149" t="s">
        <v>2707</v>
      </c>
      <c r="D20" s="1"/>
      <c r="M20" s="39"/>
      <c r="U20" s="5" t="s">
        <v>1235</v>
      </c>
      <c r="V20" s="7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213">
        <v>13</v>
      </c>
      <c r="AW20" s="213"/>
      <c r="AX20" s="11" t="s">
        <v>842</v>
      </c>
      <c r="AY20" s="11"/>
      <c r="AZ20" s="3"/>
      <c r="BA20" s="31"/>
      <c r="BB20" s="2">
        <f t="shared" si="0"/>
        <v>13</v>
      </c>
      <c r="BC20" s="57"/>
    </row>
    <row r="21" spans="1:55" ht="14.1" x14ac:dyDescent="0.3">
      <c r="A21" s="7">
        <v>71</v>
      </c>
      <c r="B21" s="27">
        <v>6504</v>
      </c>
      <c r="C21" s="149" t="s">
        <v>2706</v>
      </c>
      <c r="D21" s="1"/>
      <c r="M21" s="39"/>
      <c r="U21" s="5" t="s">
        <v>1234</v>
      </c>
      <c r="V21" s="7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213">
        <v>12</v>
      </c>
      <c r="AW21" s="213"/>
      <c r="AX21" s="11" t="s">
        <v>842</v>
      </c>
      <c r="AY21" s="11"/>
      <c r="AZ21" s="3"/>
      <c r="BA21" s="31"/>
      <c r="BB21" s="2">
        <f t="shared" si="0"/>
        <v>12</v>
      </c>
      <c r="BC21" s="57"/>
    </row>
    <row r="22" spans="1:55" ht="14.1" x14ac:dyDescent="0.3">
      <c r="A22" s="7">
        <v>71</v>
      </c>
      <c r="B22" s="9">
        <v>6505</v>
      </c>
      <c r="C22" s="149" t="s">
        <v>2705</v>
      </c>
      <c r="D22" s="1"/>
      <c r="M22" s="39"/>
      <c r="U22" s="5" t="s">
        <v>1233</v>
      </c>
      <c r="V22" s="7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213">
        <v>11</v>
      </c>
      <c r="AW22" s="213"/>
      <c r="AX22" s="11" t="s">
        <v>842</v>
      </c>
      <c r="AY22" s="11"/>
      <c r="AZ22" s="3"/>
      <c r="BA22" s="31"/>
      <c r="BB22" s="2">
        <f t="shared" si="0"/>
        <v>11</v>
      </c>
      <c r="BC22" s="57"/>
    </row>
    <row r="23" spans="1:55" ht="14.1" x14ac:dyDescent="0.3">
      <c r="A23" s="7">
        <v>71</v>
      </c>
      <c r="B23" s="27">
        <v>6506</v>
      </c>
      <c r="C23" s="149" t="s">
        <v>2704</v>
      </c>
      <c r="D23" s="1"/>
      <c r="M23" s="39"/>
      <c r="U23" s="5" t="s">
        <v>1232</v>
      </c>
      <c r="V23" s="7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213">
        <v>10</v>
      </c>
      <c r="AW23" s="213"/>
      <c r="AX23" s="11" t="s">
        <v>842</v>
      </c>
      <c r="AY23" s="11"/>
      <c r="AZ23" s="3"/>
      <c r="BA23" s="31"/>
      <c r="BB23" s="2">
        <f t="shared" si="0"/>
        <v>10</v>
      </c>
      <c r="BC23" s="57"/>
    </row>
    <row r="24" spans="1:55" ht="14.1" x14ac:dyDescent="0.3">
      <c r="A24" s="7">
        <v>71</v>
      </c>
      <c r="B24" s="9">
        <v>6507</v>
      </c>
      <c r="C24" s="149" t="s">
        <v>2703</v>
      </c>
      <c r="D24" s="1"/>
      <c r="M24" s="39"/>
      <c r="U24" s="5" t="s">
        <v>1231</v>
      </c>
      <c r="V24" s="7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213">
        <v>9</v>
      </c>
      <c r="AW24" s="213"/>
      <c r="AX24" s="11" t="s">
        <v>842</v>
      </c>
      <c r="AY24" s="11"/>
      <c r="AZ24" s="3"/>
      <c r="BA24" s="31"/>
      <c r="BB24" s="2">
        <f t="shared" si="0"/>
        <v>9</v>
      </c>
      <c r="BC24" s="57"/>
    </row>
    <row r="25" spans="1:55" ht="14.1" x14ac:dyDescent="0.3">
      <c r="A25" s="7">
        <v>71</v>
      </c>
      <c r="B25" s="27">
        <v>6508</v>
      </c>
      <c r="C25" s="149" t="s">
        <v>2702</v>
      </c>
      <c r="D25" s="1"/>
      <c r="M25" s="39"/>
      <c r="U25" s="5" t="s">
        <v>1230</v>
      </c>
      <c r="V25" s="7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213">
        <v>9</v>
      </c>
      <c r="AW25" s="213"/>
      <c r="AX25" s="11" t="s">
        <v>842</v>
      </c>
      <c r="AY25" s="11"/>
      <c r="AZ25" s="3"/>
      <c r="BA25" s="31"/>
      <c r="BB25" s="2">
        <f t="shared" si="0"/>
        <v>9</v>
      </c>
      <c r="BC25" s="57"/>
    </row>
    <row r="26" spans="1:55" ht="14.1" x14ac:dyDescent="0.3">
      <c r="A26" s="7">
        <v>71</v>
      </c>
      <c r="B26" s="9">
        <v>6509</v>
      </c>
      <c r="C26" s="149" t="s">
        <v>2701</v>
      </c>
      <c r="D26" s="1"/>
      <c r="M26" s="39"/>
      <c r="U26" s="5" t="s">
        <v>1229</v>
      </c>
      <c r="V26" s="7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213">
        <v>9</v>
      </c>
      <c r="AW26" s="213"/>
      <c r="AX26" s="11" t="s">
        <v>842</v>
      </c>
      <c r="AY26" s="11"/>
      <c r="AZ26" s="3"/>
      <c r="BA26" s="31"/>
      <c r="BB26" s="2">
        <f t="shared" si="0"/>
        <v>9</v>
      </c>
      <c r="BC26" s="57"/>
    </row>
    <row r="27" spans="1:55" ht="14.1" x14ac:dyDescent="0.3">
      <c r="A27" s="7">
        <v>71</v>
      </c>
      <c r="B27" s="27">
        <v>6510</v>
      </c>
      <c r="C27" s="149" t="s">
        <v>2700</v>
      </c>
      <c r="D27" s="1"/>
      <c r="M27" s="39"/>
      <c r="U27" s="5" t="s">
        <v>1228</v>
      </c>
      <c r="V27" s="7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213">
        <v>8</v>
      </c>
      <c r="AW27" s="213"/>
      <c r="AX27" s="11" t="s">
        <v>842</v>
      </c>
      <c r="AY27" s="11"/>
      <c r="AZ27" s="3"/>
      <c r="BA27" s="31"/>
      <c r="BB27" s="2">
        <f t="shared" si="0"/>
        <v>8</v>
      </c>
      <c r="BC27" s="57"/>
    </row>
    <row r="28" spans="1:55" ht="14.1" x14ac:dyDescent="0.3">
      <c r="A28" s="7">
        <v>71</v>
      </c>
      <c r="B28" s="9">
        <v>6511</v>
      </c>
      <c r="C28" s="149" t="s">
        <v>2699</v>
      </c>
      <c r="D28" s="1"/>
      <c r="M28" s="39"/>
      <c r="U28" s="5" t="s">
        <v>1227</v>
      </c>
      <c r="V28" s="7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213">
        <v>8</v>
      </c>
      <c r="AW28" s="213"/>
      <c r="AX28" s="11" t="s">
        <v>842</v>
      </c>
      <c r="AY28" s="11"/>
      <c r="AZ28" s="3"/>
      <c r="BA28" s="31"/>
      <c r="BB28" s="2">
        <f t="shared" si="0"/>
        <v>8</v>
      </c>
      <c r="BC28" s="57"/>
    </row>
    <row r="29" spans="1:55" ht="14.1" x14ac:dyDescent="0.3">
      <c r="A29" s="7">
        <v>71</v>
      </c>
      <c r="B29" s="27">
        <v>6512</v>
      </c>
      <c r="C29" s="149" t="s">
        <v>2698</v>
      </c>
      <c r="D29" s="1"/>
      <c r="M29" s="39"/>
      <c r="U29" s="5" t="s">
        <v>1226</v>
      </c>
      <c r="V29" s="7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213">
        <v>8</v>
      </c>
      <c r="AW29" s="213"/>
      <c r="AX29" s="11" t="s">
        <v>842</v>
      </c>
      <c r="AY29" s="11"/>
      <c r="AZ29" s="3"/>
      <c r="BA29" s="31"/>
      <c r="BB29" s="2">
        <f t="shared" si="0"/>
        <v>8</v>
      </c>
      <c r="BC29" s="57"/>
    </row>
    <row r="30" spans="1:55" ht="14.1" x14ac:dyDescent="0.3">
      <c r="A30" s="7">
        <v>71</v>
      </c>
      <c r="B30" s="9">
        <v>6513</v>
      </c>
      <c r="C30" s="149" t="s">
        <v>2697</v>
      </c>
      <c r="D30" s="1"/>
      <c r="M30" s="42" t="s">
        <v>1307</v>
      </c>
      <c r="N30" s="30"/>
      <c r="O30" s="30"/>
      <c r="P30" s="30"/>
      <c r="Q30" s="30"/>
      <c r="R30" s="30"/>
      <c r="S30" s="54"/>
      <c r="T30" s="68"/>
      <c r="U30" s="5" t="s">
        <v>1271</v>
      </c>
      <c r="V30" s="70"/>
      <c r="W30" s="150"/>
      <c r="X30" s="150"/>
      <c r="Y30" s="150"/>
      <c r="Z30" s="150"/>
      <c r="AA30" s="150"/>
      <c r="AB30" s="150"/>
      <c r="AC30" s="150"/>
      <c r="AD30" s="150"/>
      <c r="AE30" s="3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213">
        <v>49</v>
      </c>
      <c r="AW30" s="213"/>
      <c r="AX30" s="11" t="s">
        <v>842</v>
      </c>
      <c r="AY30" s="11"/>
      <c r="AZ30" s="3"/>
      <c r="BA30" s="31"/>
      <c r="BB30" s="2">
        <f t="shared" si="0"/>
        <v>49</v>
      </c>
      <c r="BC30" s="57"/>
    </row>
    <row r="31" spans="1:55" ht="14.1" x14ac:dyDescent="0.3">
      <c r="A31" s="7">
        <v>71</v>
      </c>
      <c r="B31" s="27">
        <v>6514</v>
      </c>
      <c r="C31" s="149" t="s">
        <v>2696</v>
      </c>
      <c r="D31" s="1"/>
      <c r="M31" s="39"/>
      <c r="N31" s="1"/>
      <c r="O31" s="1"/>
      <c r="P31" s="1"/>
      <c r="Q31" s="1"/>
      <c r="R31" s="1"/>
      <c r="S31" s="119"/>
      <c r="T31" s="119"/>
      <c r="U31" s="37" t="s">
        <v>1270</v>
      </c>
      <c r="V31" s="65"/>
      <c r="W31" s="66"/>
      <c r="X31" s="66"/>
      <c r="Y31" s="66"/>
      <c r="Z31" s="66"/>
      <c r="AA31" s="66"/>
      <c r="AB31" s="66"/>
      <c r="AC31" s="66"/>
      <c r="AD31" s="66"/>
      <c r="AE31" s="3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213">
        <v>39</v>
      </c>
      <c r="AW31" s="213"/>
      <c r="AX31" s="11" t="s">
        <v>842</v>
      </c>
      <c r="AY31" s="11"/>
      <c r="AZ31" s="3"/>
      <c r="BA31" s="31"/>
      <c r="BB31" s="2">
        <f t="shared" si="0"/>
        <v>39</v>
      </c>
      <c r="BC31" s="57"/>
    </row>
    <row r="32" spans="1:55" ht="14.1" x14ac:dyDescent="0.3">
      <c r="A32" s="7">
        <v>71</v>
      </c>
      <c r="B32" s="9">
        <v>6515</v>
      </c>
      <c r="C32" s="149" t="s">
        <v>2695</v>
      </c>
      <c r="D32" s="1"/>
      <c r="M32" s="39"/>
      <c r="U32" s="5" t="s">
        <v>1269</v>
      </c>
      <c r="V32" s="7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213">
        <v>29</v>
      </c>
      <c r="AW32" s="213"/>
      <c r="AX32" s="11" t="s">
        <v>842</v>
      </c>
      <c r="AY32" s="11"/>
      <c r="AZ32" s="3"/>
      <c r="BA32" s="31"/>
      <c r="BB32" s="2">
        <f t="shared" si="0"/>
        <v>29</v>
      </c>
      <c r="BC32" s="57"/>
    </row>
    <row r="33" spans="1:55" ht="14.1" x14ac:dyDescent="0.3">
      <c r="A33" s="7">
        <v>71</v>
      </c>
      <c r="B33" s="27">
        <v>6516</v>
      </c>
      <c r="C33" s="149" t="s">
        <v>2694</v>
      </c>
      <c r="D33" s="1"/>
      <c r="M33" s="39"/>
      <c r="U33" s="5" t="s">
        <v>1268</v>
      </c>
      <c r="V33" s="7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213">
        <v>26</v>
      </c>
      <c r="AW33" s="213"/>
      <c r="AX33" s="11" t="s">
        <v>842</v>
      </c>
      <c r="AY33" s="11"/>
      <c r="AZ33" s="3"/>
      <c r="BA33" s="31"/>
      <c r="BB33" s="2">
        <f t="shared" si="0"/>
        <v>26</v>
      </c>
      <c r="BC33" s="57"/>
    </row>
    <row r="34" spans="1:55" ht="14.1" x14ac:dyDescent="0.3">
      <c r="A34" s="7">
        <v>71</v>
      </c>
      <c r="B34" s="9">
        <v>6517</v>
      </c>
      <c r="C34" s="149" t="s">
        <v>2693</v>
      </c>
      <c r="D34" s="1"/>
      <c r="M34" s="39"/>
      <c r="U34" s="5" t="s">
        <v>1267</v>
      </c>
      <c r="V34" s="7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213">
        <v>23</v>
      </c>
      <c r="AW34" s="213"/>
      <c r="AX34" s="11" t="s">
        <v>842</v>
      </c>
      <c r="AY34" s="11"/>
      <c r="AZ34" s="3"/>
      <c r="BA34" s="31"/>
      <c r="BB34" s="2">
        <f t="shared" si="0"/>
        <v>23</v>
      </c>
      <c r="BC34" s="57"/>
    </row>
    <row r="35" spans="1:55" ht="14.1" x14ac:dyDescent="0.3">
      <c r="A35" s="7">
        <v>71</v>
      </c>
      <c r="B35" s="27">
        <v>6518</v>
      </c>
      <c r="C35" s="149" t="s">
        <v>2692</v>
      </c>
      <c r="D35" s="1"/>
      <c r="M35" s="39"/>
      <c r="U35" s="42" t="s">
        <v>1266</v>
      </c>
      <c r="V35" s="7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213">
        <v>20</v>
      </c>
      <c r="AW35" s="213"/>
      <c r="AX35" s="11" t="s">
        <v>842</v>
      </c>
      <c r="AY35" s="11"/>
      <c r="AZ35" s="3"/>
      <c r="BA35" s="31"/>
      <c r="BB35" s="2">
        <f t="shared" si="0"/>
        <v>20</v>
      </c>
      <c r="BC35" s="57"/>
    </row>
    <row r="36" spans="1:55" ht="14.1" x14ac:dyDescent="0.3">
      <c r="A36" s="7">
        <v>71</v>
      </c>
      <c r="B36" s="9">
        <v>6519</v>
      </c>
      <c r="C36" s="149" t="s">
        <v>2691</v>
      </c>
      <c r="M36" s="42" t="s">
        <v>1306</v>
      </c>
      <c r="N36" s="109"/>
      <c r="O36" s="109"/>
      <c r="P36" s="109"/>
      <c r="Q36" s="109"/>
      <c r="R36" s="109"/>
      <c r="S36" s="109"/>
      <c r="T36" s="110"/>
      <c r="U36" s="42" t="s">
        <v>1304</v>
      </c>
      <c r="V36" s="54"/>
      <c r="W36" s="54"/>
      <c r="X36" s="54"/>
      <c r="Y36" s="54"/>
      <c r="Z36" s="54"/>
      <c r="AA36" s="54"/>
      <c r="AB36" s="54"/>
      <c r="AC36" s="54"/>
      <c r="AD36" s="43"/>
      <c r="AE36" s="5" t="s">
        <v>1302</v>
      </c>
      <c r="AF36" s="41"/>
      <c r="AG36" s="41"/>
      <c r="AH36" s="41"/>
      <c r="AI36" s="41"/>
      <c r="AJ36" s="41"/>
      <c r="AK36" s="41"/>
      <c r="AL36" s="8"/>
      <c r="AM36" s="23"/>
      <c r="AN36" s="23"/>
      <c r="AO36" s="70"/>
      <c r="AP36" s="70"/>
      <c r="AQ36" s="70"/>
      <c r="AR36" s="70"/>
      <c r="AS36" s="70"/>
      <c r="AT36" s="70"/>
      <c r="AU36" s="70"/>
      <c r="AV36" s="212">
        <v>296</v>
      </c>
      <c r="AW36" s="212"/>
      <c r="AX36" s="33" t="s">
        <v>842</v>
      </c>
      <c r="AY36" s="33"/>
      <c r="AZ36" s="4"/>
      <c r="BA36" s="17"/>
      <c r="BB36" s="2">
        <f t="shared" si="0"/>
        <v>296</v>
      </c>
      <c r="BC36" s="10"/>
    </row>
    <row r="37" spans="1:55" ht="14.1" x14ac:dyDescent="0.3">
      <c r="A37" s="7">
        <v>71</v>
      </c>
      <c r="B37" s="27">
        <v>6520</v>
      </c>
      <c r="C37" s="149" t="s">
        <v>2690</v>
      </c>
      <c r="D37" s="106"/>
      <c r="E37" s="107"/>
      <c r="F37" s="107"/>
      <c r="G37" s="119"/>
      <c r="H37" s="112"/>
      <c r="I37" s="112"/>
      <c r="J37" s="112"/>
      <c r="K37" s="112"/>
      <c r="L37" s="113"/>
      <c r="M37" s="111"/>
      <c r="N37" s="112"/>
      <c r="O37" s="112"/>
      <c r="P37" s="112"/>
      <c r="Q37" s="112"/>
      <c r="R37" s="112"/>
      <c r="S37" s="112"/>
      <c r="T37" s="113"/>
      <c r="U37" s="37"/>
      <c r="V37" s="65"/>
      <c r="W37" s="65"/>
      <c r="X37" s="65"/>
      <c r="Y37" s="65"/>
      <c r="Z37" s="65"/>
      <c r="AA37" s="65"/>
      <c r="AB37" s="65"/>
      <c r="AC37" s="65"/>
      <c r="AD37" s="17"/>
      <c r="AE37" s="5" t="s">
        <v>1273</v>
      </c>
      <c r="AF37" s="41"/>
      <c r="AG37" s="41"/>
      <c r="AH37" s="41"/>
      <c r="AI37" s="41"/>
      <c r="AJ37" s="41"/>
      <c r="AK37" s="41"/>
      <c r="AL37" s="41"/>
      <c r="AM37" s="23"/>
      <c r="AN37" s="23"/>
      <c r="AO37" s="70"/>
      <c r="AP37" s="70"/>
      <c r="AQ37" s="70"/>
      <c r="AR37" s="70"/>
      <c r="AS37" s="70"/>
      <c r="AT37" s="70"/>
      <c r="AU37" s="70"/>
      <c r="AV37" s="212">
        <v>49</v>
      </c>
      <c r="AW37" s="212"/>
      <c r="AX37" s="33" t="s">
        <v>842</v>
      </c>
      <c r="AY37" s="33"/>
      <c r="AZ37" s="4"/>
      <c r="BA37" s="17"/>
      <c r="BB37" s="2">
        <f t="shared" si="0"/>
        <v>49</v>
      </c>
      <c r="BC37" s="10"/>
    </row>
    <row r="38" spans="1:55" ht="14.1" x14ac:dyDescent="0.3">
      <c r="A38" s="7">
        <v>71</v>
      </c>
      <c r="B38" s="9">
        <v>6521</v>
      </c>
      <c r="C38" s="149" t="s">
        <v>2689</v>
      </c>
      <c r="M38" s="39"/>
      <c r="N38" s="112"/>
      <c r="O38" s="112"/>
      <c r="P38" s="112"/>
      <c r="Q38" s="112"/>
      <c r="R38" s="112"/>
      <c r="S38" s="112"/>
      <c r="T38" s="113"/>
      <c r="U38" s="42" t="s">
        <v>1303</v>
      </c>
      <c r="V38" s="54"/>
      <c r="W38" s="54"/>
      <c r="X38" s="54"/>
      <c r="Y38" s="54"/>
      <c r="Z38" s="54"/>
      <c r="AA38" s="54"/>
      <c r="AB38" s="54"/>
      <c r="AC38" s="54"/>
      <c r="AD38" s="43"/>
      <c r="AE38" s="5" t="s">
        <v>1302</v>
      </c>
      <c r="AF38" s="41"/>
      <c r="AG38" s="41"/>
      <c r="AH38" s="41"/>
      <c r="AI38" s="41"/>
      <c r="AJ38" s="41"/>
      <c r="AK38" s="41"/>
      <c r="AL38" s="8"/>
      <c r="AM38" s="23"/>
      <c r="AN38" s="23"/>
      <c r="AO38" s="70"/>
      <c r="AP38" s="70"/>
      <c r="AQ38" s="70"/>
      <c r="AR38" s="70"/>
      <c r="AS38" s="70"/>
      <c r="AT38" s="70"/>
      <c r="AU38" s="70"/>
      <c r="AV38" s="212">
        <v>148</v>
      </c>
      <c r="AW38" s="212"/>
      <c r="AX38" s="33" t="s">
        <v>842</v>
      </c>
      <c r="AY38" s="33"/>
      <c r="AZ38" s="4"/>
      <c r="BA38" s="17"/>
      <c r="BB38" s="2">
        <f t="shared" si="0"/>
        <v>148</v>
      </c>
      <c r="BC38" s="10"/>
    </row>
    <row r="39" spans="1:55" ht="14.1" x14ac:dyDescent="0.3">
      <c r="A39" s="7">
        <v>71</v>
      </c>
      <c r="B39" s="27">
        <v>6522</v>
      </c>
      <c r="C39" s="149" t="s">
        <v>2688</v>
      </c>
      <c r="D39" s="106"/>
      <c r="E39" s="107"/>
      <c r="F39" s="107"/>
      <c r="G39" s="119"/>
      <c r="H39" s="112"/>
      <c r="I39" s="112"/>
      <c r="J39" s="112"/>
      <c r="K39" s="112"/>
      <c r="L39" s="113"/>
      <c r="M39" s="111"/>
      <c r="N39" s="112"/>
      <c r="O39" s="112"/>
      <c r="P39" s="112"/>
      <c r="Q39" s="112"/>
      <c r="R39" s="112"/>
      <c r="S39" s="112"/>
      <c r="T39" s="113"/>
      <c r="U39" s="37"/>
      <c r="V39" s="65"/>
      <c r="W39" s="65"/>
      <c r="X39" s="65"/>
      <c r="Y39" s="65"/>
      <c r="Z39" s="65"/>
      <c r="AA39" s="65"/>
      <c r="AB39" s="65"/>
      <c r="AC39" s="65"/>
      <c r="AD39" s="17"/>
      <c r="AE39" s="5" t="s">
        <v>1273</v>
      </c>
      <c r="AF39" s="41"/>
      <c r="AG39" s="41"/>
      <c r="AH39" s="41"/>
      <c r="AI39" s="41"/>
      <c r="AJ39" s="41"/>
      <c r="AK39" s="41"/>
      <c r="AL39" s="41"/>
      <c r="AM39" s="23"/>
      <c r="AN39" s="23"/>
      <c r="AO39" s="70"/>
      <c r="AP39" s="70"/>
      <c r="AQ39" s="70"/>
      <c r="AR39" s="70"/>
      <c r="AS39" s="70"/>
      <c r="AT39" s="70"/>
      <c r="AU39" s="70"/>
      <c r="AV39" s="212">
        <v>49</v>
      </c>
      <c r="AW39" s="212"/>
      <c r="AX39" s="33" t="s">
        <v>842</v>
      </c>
      <c r="AY39" s="33"/>
      <c r="AZ39" s="4"/>
      <c r="BA39" s="17"/>
      <c r="BB39" s="2">
        <f t="shared" ref="BB39:BB70" si="1">AV39</f>
        <v>49</v>
      </c>
      <c r="BC39" s="10"/>
    </row>
    <row r="40" spans="1:55" ht="14.1" x14ac:dyDescent="0.3">
      <c r="A40" s="7">
        <v>71</v>
      </c>
      <c r="B40" s="9">
        <v>6523</v>
      </c>
      <c r="C40" s="149" t="s">
        <v>2687</v>
      </c>
      <c r="M40" s="39"/>
      <c r="N40" s="112"/>
      <c r="O40" s="112"/>
      <c r="P40" s="112"/>
      <c r="Q40" s="112"/>
      <c r="R40" s="112"/>
      <c r="S40" s="112"/>
      <c r="T40" s="113"/>
      <c r="U40" s="42" t="s">
        <v>1261</v>
      </c>
      <c r="V40" s="54"/>
      <c r="W40" s="54"/>
      <c r="X40" s="54"/>
      <c r="Y40" s="54"/>
      <c r="Z40" s="54"/>
      <c r="AA40" s="54"/>
      <c r="AB40" s="54"/>
      <c r="AC40" s="54"/>
      <c r="AD40" s="43"/>
      <c r="AE40" s="5" t="s">
        <v>1298</v>
      </c>
      <c r="AF40" s="41"/>
      <c r="AG40" s="41"/>
      <c r="AH40" s="41"/>
      <c r="AI40" s="41"/>
      <c r="AJ40" s="41"/>
      <c r="AK40" s="41"/>
      <c r="AL40" s="8"/>
      <c r="AM40" s="23"/>
      <c r="AN40" s="23"/>
      <c r="AO40" s="70"/>
      <c r="AP40" s="70"/>
      <c r="AQ40" s="70"/>
      <c r="AR40" s="70"/>
      <c r="AS40" s="70"/>
      <c r="AT40" s="70"/>
      <c r="AU40" s="70"/>
      <c r="AV40" s="212">
        <v>148</v>
      </c>
      <c r="AW40" s="212"/>
      <c r="AX40" s="33" t="s">
        <v>842</v>
      </c>
      <c r="AY40" s="33"/>
      <c r="AZ40" s="4"/>
      <c r="BA40" s="17"/>
      <c r="BB40" s="2">
        <f t="shared" si="1"/>
        <v>148</v>
      </c>
      <c r="BC40" s="10"/>
    </row>
    <row r="41" spans="1:55" ht="14.1" x14ac:dyDescent="0.3">
      <c r="A41" s="7">
        <v>71</v>
      </c>
      <c r="B41" s="27">
        <v>6524</v>
      </c>
      <c r="C41" s="149" t="s">
        <v>2686</v>
      </c>
      <c r="D41" s="106"/>
      <c r="E41" s="107"/>
      <c r="F41" s="107"/>
      <c r="G41" s="119"/>
      <c r="H41" s="112"/>
      <c r="I41" s="112"/>
      <c r="J41" s="112"/>
      <c r="K41" s="112"/>
      <c r="L41" s="113"/>
      <c r="M41" s="111"/>
      <c r="N41" s="112"/>
      <c r="O41" s="112"/>
      <c r="P41" s="112"/>
      <c r="Q41" s="112"/>
      <c r="R41" s="112"/>
      <c r="S41" s="112"/>
      <c r="T41" s="113"/>
      <c r="U41" s="37"/>
      <c r="V41" s="65"/>
      <c r="W41" s="65"/>
      <c r="X41" s="65"/>
      <c r="Y41" s="65"/>
      <c r="Z41" s="65"/>
      <c r="AA41" s="65"/>
      <c r="AB41" s="65"/>
      <c r="AC41" s="65"/>
      <c r="AD41" s="17"/>
      <c r="AE41" s="5" t="s">
        <v>1273</v>
      </c>
      <c r="AF41" s="41"/>
      <c r="AG41" s="41"/>
      <c r="AH41" s="41"/>
      <c r="AI41" s="41"/>
      <c r="AJ41" s="41"/>
      <c r="AK41" s="41"/>
      <c r="AL41" s="41"/>
      <c r="AM41" s="23"/>
      <c r="AN41" s="23"/>
      <c r="AO41" s="70"/>
      <c r="AP41" s="70"/>
      <c r="AQ41" s="70"/>
      <c r="AR41" s="70"/>
      <c r="AS41" s="70"/>
      <c r="AT41" s="70"/>
      <c r="AU41" s="70"/>
      <c r="AV41" s="212">
        <v>49</v>
      </c>
      <c r="AW41" s="212"/>
      <c r="AX41" s="33" t="s">
        <v>842</v>
      </c>
      <c r="AY41" s="33"/>
      <c r="AZ41" s="4"/>
      <c r="BA41" s="17"/>
      <c r="BB41" s="2">
        <f t="shared" si="1"/>
        <v>49</v>
      </c>
      <c r="BC41" s="10"/>
    </row>
    <row r="42" spans="1:55" ht="14.1" x14ac:dyDescent="0.3">
      <c r="A42" s="7">
        <v>71</v>
      </c>
      <c r="B42" s="9">
        <v>6525</v>
      </c>
      <c r="C42" s="149" t="s">
        <v>2685</v>
      </c>
      <c r="M42" s="39"/>
      <c r="N42" s="112"/>
      <c r="O42" s="112"/>
      <c r="P42" s="112"/>
      <c r="Q42" s="112"/>
      <c r="R42" s="112"/>
      <c r="S42" s="112"/>
      <c r="T42" s="113"/>
      <c r="U42" s="42" t="s">
        <v>1301</v>
      </c>
      <c r="V42" s="54"/>
      <c r="W42" s="54"/>
      <c r="X42" s="54"/>
      <c r="Y42" s="54"/>
      <c r="Z42" s="54"/>
      <c r="AA42" s="54"/>
      <c r="AB42" s="54"/>
      <c r="AC42" s="54"/>
      <c r="AD42" s="43"/>
      <c r="AE42" s="5" t="s">
        <v>1298</v>
      </c>
      <c r="AF42" s="41"/>
      <c r="AG42" s="41"/>
      <c r="AH42" s="41"/>
      <c r="AI42" s="41"/>
      <c r="AJ42" s="41"/>
      <c r="AK42" s="41"/>
      <c r="AL42" s="8"/>
      <c r="AM42" s="23"/>
      <c r="AN42" s="23"/>
      <c r="AO42" s="70"/>
      <c r="AP42" s="70"/>
      <c r="AQ42" s="70"/>
      <c r="AR42" s="70"/>
      <c r="AS42" s="70"/>
      <c r="AT42" s="70"/>
      <c r="AU42" s="70"/>
      <c r="AV42" s="212">
        <v>98</v>
      </c>
      <c r="AW42" s="212"/>
      <c r="AX42" s="33" t="s">
        <v>842</v>
      </c>
      <c r="AY42" s="33"/>
      <c r="AZ42" s="4"/>
      <c r="BA42" s="17"/>
      <c r="BB42" s="2">
        <f t="shared" si="1"/>
        <v>98</v>
      </c>
      <c r="BC42" s="10"/>
    </row>
    <row r="43" spans="1:55" ht="14.1" x14ac:dyDescent="0.3">
      <c r="A43" s="7">
        <v>71</v>
      </c>
      <c r="B43" s="27">
        <v>6526</v>
      </c>
      <c r="C43" s="149" t="s">
        <v>2684</v>
      </c>
      <c r="D43" s="106"/>
      <c r="E43" s="107"/>
      <c r="F43" s="107"/>
      <c r="G43" s="119"/>
      <c r="H43" s="112"/>
      <c r="I43" s="112"/>
      <c r="J43" s="112"/>
      <c r="K43" s="112"/>
      <c r="L43" s="113"/>
      <c r="M43" s="111"/>
      <c r="N43" s="112"/>
      <c r="O43" s="112"/>
      <c r="P43" s="112"/>
      <c r="Q43" s="112"/>
      <c r="R43" s="112"/>
      <c r="S43" s="112"/>
      <c r="T43" s="113"/>
      <c r="U43" s="37"/>
      <c r="V43" s="65"/>
      <c r="W43" s="65"/>
      <c r="X43" s="65"/>
      <c r="Y43" s="65"/>
      <c r="Z43" s="65"/>
      <c r="AA43" s="65"/>
      <c r="AB43" s="65"/>
      <c r="AC43" s="65"/>
      <c r="AD43" s="17"/>
      <c r="AE43" s="5" t="s">
        <v>1273</v>
      </c>
      <c r="AF43" s="41"/>
      <c r="AG43" s="41"/>
      <c r="AH43" s="41"/>
      <c r="AI43" s="41"/>
      <c r="AJ43" s="41"/>
      <c r="AK43" s="41"/>
      <c r="AL43" s="41"/>
      <c r="AM43" s="23"/>
      <c r="AN43" s="23"/>
      <c r="AO43" s="70"/>
      <c r="AP43" s="70"/>
      <c r="AQ43" s="70"/>
      <c r="AR43" s="70"/>
      <c r="AS43" s="70"/>
      <c r="AT43" s="70"/>
      <c r="AU43" s="70"/>
      <c r="AV43" s="212">
        <v>49</v>
      </c>
      <c r="AW43" s="212"/>
      <c r="AX43" s="33" t="s">
        <v>842</v>
      </c>
      <c r="AY43" s="33"/>
      <c r="AZ43" s="4"/>
      <c r="BA43" s="17"/>
      <c r="BB43" s="2">
        <f t="shared" si="1"/>
        <v>49</v>
      </c>
      <c r="BC43" s="10"/>
    </row>
    <row r="44" spans="1:55" ht="14.1" x14ac:dyDescent="0.3">
      <c r="A44" s="7">
        <v>71</v>
      </c>
      <c r="B44" s="9">
        <v>6527</v>
      </c>
      <c r="C44" s="149" t="s">
        <v>2683</v>
      </c>
      <c r="M44" s="39"/>
      <c r="N44" s="112"/>
      <c r="O44" s="112"/>
      <c r="P44" s="112"/>
      <c r="Q44" s="112"/>
      <c r="R44" s="112"/>
      <c r="S44" s="112"/>
      <c r="T44" s="113"/>
      <c r="U44" s="42" t="s">
        <v>1300</v>
      </c>
      <c r="V44" s="54"/>
      <c r="W44" s="54"/>
      <c r="X44" s="54"/>
      <c r="Y44" s="54"/>
      <c r="Z44" s="54"/>
      <c r="AA44" s="54"/>
      <c r="AB44" s="54"/>
      <c r="AC44" s="54"/>
      <c r="AD44" s="43"/>
      <c r="AE44" s="5" t="s">
        <v>1298</v>
      </c>
      <c r="AF44" s="41"/>
      <c r="AG44" s="41"/>
      <c r="AH44" s="41"/>
      <c r="AI44" s="41"/>
      <c r="AJ44" s="41"/>
      <c r="AK44" s="41"/>
      <c r="AL44" s="8"/>
      <c r="AM44" s="23"/>
      <c r="AN44" s="23"/>
      <c r="AO44" s="70"/>
      <c r="AP44" s="70"/>
      <c r="AQ44" s="70"/>
      <c r="AR44" s="70"/>
      <c r="AS44" s="70"/>
      <c r="AT44" s="70"/>
      <c r="AU44" s="70"/>
      <c r="AV44" s="212">
        <v>73</v>
      </c>
      <c r="AW44" s="212"/>
      <c r="AX44" s="33" t="s">
        <v>842</v>
      </c>
      <c r="AY44" s="33"/>
      <c r="AZ44" s="4"/>
      <c r="BA44" s="17"/>
      <c r="BB44" s="2">
        <f t="shared" si="1"/>
        <v>73</v>
      </c>
      <c r="BC44" s="10"/>
    </row>
    <row r="45" spans="1:55" ht="14.1" x14ac:dyDescent="0.3">
      <c r="A45" s="7">
        <v>71</v>
      </c>
      <c r="B45" s="27">
        <v>6528</v>
      </c>
      <c r="C45" s="149" t="s">
        <v>2682</v>
      </c>
      <c r="D45" s="106"/>
      <c r="E45" s="107"/>
      <c r="F45" s="107"/>
      <c r="G45" s="119"/>
      <c r="H45" s="112"/>
      <c r="I45" s="112"/>
      <c r="J45" s="112"/>
      <c r="K45" s="112"/>
      <c r="L45" s="113"/>
      <c r="M45" s="111"/>
      <c r="N45" s="112"/>
      <c r="O45" s="112"/>
      <c r="P45" s="112"/>
      <c r="Q45" s="112"/>
      <c r="R45" s="112"/>
      <c r="S45" s="112"/>
      <c r="T45" s="113"/>
      <c r="U45" s="37"/>
      <c r="V45" s="65"/>
      <c r="W45" s="65"/>
      <c r="X45" s="65"/>
      <c r="Y45" s="65"/>
      <c r="Z45" s="65"/>
      <c r="AA45" s="65"/>
      <c r="AB45" s="65"/>
      <c r="AC45" s="65"/>
      <c r="AD45" s="17"/>
      <c r="AE45" s="5" t="s">
        <v>1273</v>
      </c>
      <c r="AF45" s="41"/>
      <c r="AG45" s="41"/>
      <c r="AH45" s="41"/>
      <c r="AI45" s="41"/>
      <c r="AJ45" s="41"/>
      <c r="AK45" s="41"/>
      <c r="AL45" s="41"/>
      <c r="AM45" s="23"/>
      <c r="AN45" s="23"/>
      <c r="AO45" s="70"/>
      <c r="AP45" s="70"/>
      <c r="AQ45" s="70"/>
      <c r="AR45" s="70"/>
      <c r="AS45" s="70"/>
      <c r="AT45" s="70"/>
      <c r="AU45" s="70"/>
      <c r="AV45" s="212">
        <v>49</v>
      </c>
      <c r="AW45" s="212"/>
      <c r="AX45" s="33" t="s">
        <v>842</v>
      </c>
      <c r="AY45" s="33"/>
      <c r="AZ45" s="4"/>
      <c r="BA45" s="17"/>
      <c r="BB45" s="2">
        <f t="shared" si="1"/>
        <v>49</v>
      </c>
      <c r="BC45" s="10"/>
    </row>
    <row r="46" spans="1:55" ht="14.1" x14ac:dyDescent="0.3">
      <c r="A46" s="7">
        <v>71</v>
      </c>
      <c r="B46" s="9">
        <v>6529</v>
      </c>
      <c r="C46" s="149" t="s">
        <v>2681</v>
      </c>
      <c r="M46" s="39"/>
      <c r="N46" s="112"/>
      <c r="O46" s="112"/>
      <c r="P46" s="112"/>
      <c r="Q46" s="112"/>
      <c r="R46" s="112"/>
      <c r="S46" s="112"/>
      <c r="T46" s="113"/>
      <c r="U46" s="42" t="s">
        <v>1299</v>
      </c>
      <c r="V46" s="54"/>
      <c r="W46" s="54"/>
      <c r="X46" s="54"/>
      <c r="Y46" s="54"/>
      <c r="Z46" s="54"/>
      <c r="AA46" s="54"/>
      <c r="AB46" s="54"/>
      <c r="AC46" s="54"/>
      <c r="AD46" s="43"/>
      <c r="AE46" s="5" t="s">
        <v>1298</v>
      </c>
      <c r="AF46" s="41"/>
      <c r="AG46" s="41"/>
      <c r="AH46" s="41"/>
      <c r="AI46" s="41"/>
      <c r="AJ46" s="41"/>
      <c r="AK46" s="41"/>
      <c r="AL46" s="8"/>
      <c r="AM46" s="23"/>
      <c r="AN46" s="23"/>
      <c r="AO46" s="70"/>
      <c r="AP46" s="70"/>
      <c r="AQ46" s="70"/>
      <c r="AR46" s="70"/>
      <c r="AS46" s="70"/>
      <c r="AT46" s="70"/>
      <c r="AU46" s="70"/>
      <c r="AV46" s="212">
        <v>59</v>
      </c>
      <c r="AW46" s="212"/>
      <c r="AX46" s="33" t="s">
        <v>842</v>
      </c>
      <c r="AY46" s="33"/>
      <c r="AZ46" s="4"/>
      <c r="BA46" s="17"/>
      <c r="BB46" s="2">
        <f t="shared" si="1"/>
        <v>59</v>
      </c>
      <c r="BC46" s="10"/>
    </row>
    <row r="47" spans="1:55" ht="14.1" x14ac:dyDescent="0.3">
      <c r="A47" s="7">
        <v>71</v>
      </c>
      <c r="B47" s="27">
        <v>6530</v>
      </c>
      <c r="C47" s="149" t="s">
        <v>2680</v>
      </c>
      <c r="D47" s="106"/>
      <c r="E47" s="107"/>
      <c r="F47" s="107"/>
      <c r="G47" s="119"/>
      <c r="H47" s="112"/>
      <c r="I47" s="112"/>
      <c r="J47" s="112"/>
      <c r="K47" s="112"/>
      <c r="L47" s="113"/>
      <c r="M47" s="111"/>
      <c r="N47" s="112"/>
      <c r="O47" s="112"/>
      <c r="P47" s="112"/>
      <c r="Q47" s="112"/>
      <c r="R47" s="112"/>
      <c r="S47" s="112"/>
      <c r="T47" s="113"/>
      <c r="U47" s="37"/>
      <c r="V47" s="65"/>
      <c r="W47" s="65"/>
      <c r="X47" s="65"/>
      <c r="Y47" s="65"/>
      <c r="Z47" s="65"/>
      <c r="AA47" s="65"/>
      <c r="AB47" s="65"/>
      <c r="AC47" s="65"/>
      <c r="AD47" s="17"/>
      <c r="AE47" s="5" t="s">
        <v>1273</v>
      </c>
      <c r="AF47" s="41"/>
      <c r="AG47" s="41"/>
      <c r="AH47" s="41"/>
      <c r="AI47" s="41"/>
      <c r="AJ47" s="41"/>
      <c r="AK47" s="41"/>
      <c r="AL47" s="41"/>
      <c r="AM47" s="23"/>
      <c r="AN47" s="23"/>
      <c r="AO47" s="70"/>
      <c r="AP47" s="70"/>
      <c r="AQ47" s="70"/>
      <c r="AR47" s="70"/>
      <c r="AS47" s="70"/>
      <c r="AT47" s="70"/>
      <c r="AU47" s="70"/>
      <c r="AV47" s="212">
        <v>49</v>
      </c>
      <c r="AW47" s="212"/>
      <c r="AX47" s="33" t="s">
        <v>842</v>
      </c>
      <c r="AY47" s="33"/>
      <c r="AZ47" s="4"/>
      <c r="BA47" s="17"/>
      <c r="BB47" s="2">
        <f t="shared" si="1"/>
        <v>49</v>
      </c>
      <c r="BC47" s="10"/>
    </row>
    <row r="48" spans="1:55" ht="14.1" x14ac:dyDescent="0.3">
      <c r="A48" s="7">
        <v>71</v>
      </c>
      <c r="B48" s="9">
        <v>6531</v>
      </c>
      <c r="C48" s="149" t="s">
        <v>2679</v>
      </c>
      <c r="M48" s="39"/>
      <c r="N48" s="112"/>
      <c r="O48" s="112"/>
      <c r="P48" s="112"/>
      <c r="Q48" s="112"/>
      <c r="R48" s="112"/>
      <c r="S48" s="112"/>
      <c r="T48" s="113"/>
      <c r="U48" s="42" t="s">
        <v>1297</v>
      </c>
      <c r="V48" s="54"/>
      <c r="W48" s="54"/>
      <c r="X48" s="54"/>
      <c r="Y48" s="54"/>
      <c r="Z48" s="54"/>
      <c r="AA48" s="54"/>
      <c r="AB48" s="54"/>
      <c r="AC48" s="54"/>
      <c r="AD48" s="30"/>
      <c r="AE48" s="3"/>
      <c r="AF48" s="41"/>
      <c r="AG48" s="41"/>
      <c r="AH48" s="41"/>
      <c r="AI48" s="41"/>
      <c r="AJ48" s="41"/>
      <c r="AK48" s="41"/>
      <c r="AL48" s="8"/>
      <c r="AM48" s="23"/>
      <c r="AN48" s="23"/>
      <c r="AO48" s="70"/>
      <c r="AP48" s="70"/>
      <c r="AQ48" s="70"/>
      <c r="AR48" s="70"/>
      <c r="AS48" s="70"/>
      <c r="AT48" s="70"/>
      <c r="AU48" s="70"/>
      <c r="AV48" s="212">
        <v>49</v>
      </c>
      <c r="AW48" s="212"/>
      <c r="AX48" s="33" t="s">
        <v>842</v>
      </c>
      <c r="AY48" s="33"/>
      <c r="AZ48" s="4"/>
      <c r="BA48" s="17"/>
      <c r="BB48" s="2">
        <f t="shared" si="1"/>
        <v>49</v>
      </c>
      <c r="BC48" s="10"/>
    </row>
    <row r="49" spans="1:55" ht="14.1" x14ac:dyDescent="0.3">
      <c r="A49" s="7">
        <v>71</v>
      </c>
      <c r="B49" s="27">
        <v>6532</v>
      </c>
      <c r="C49" s="149" t="s">
        <v>2678</v>
      </c>
      <c r="M49" s="39"/>
      <c r="N49" s="112"/>
      <c r="O49" s="112"/>
      <c r="P49" s="112"/>
      <c r="Q49" s="112"/>
      <c r="R49" s="112"/>
      <c r="S49" s="112"/>
      <c r="T49" s="113"/>
      <c r="U49" s="42" t="s">
        <v>1296</v>
      </c>
      <c r="V49" s="54"/>
      <c r="W49" s="54"/>
      <c r="X49" s="54"/>
      <c r="Y49" s="54"/>
      <c r="Z49" s="54"/>
      <c r="AA49" s="54"/>
      <c r="AB49" s="54"/>
      <c r="AC49" s="54"/>
      <c r="AD49" s="30"/>
      <c r="AE49" s="3"/>
      <c r="AF49" s="41"/>
      <c r="AG49" s="41"/>
      <c r="AH49" s="41"/>
      <c r="AI49" s="41"/>
      <c r="AJ49" s="41"/>
      <c r="AK49" s="41"/>
      <c r="AL49" s="8"/>
      <c r="AM49" s="23"/>
      <c r="AN49" s="23"/>
      <c r="AO49" s="70"/>
      <c r="AP49" s="70"/>
      <c r="AQ49" s="70"/>
      <c r="AR49" s="70"/>
      <c r="AS49" s="70"/>
      <c r="AT49" s="70"/>
      <c r="AU49" s="70"/>
      <c r="AV49" s="212">
        <v>39</v>
      </c>
      <c r="AW49" s="212"/>
      <c r="AX49" s="33" t="s">
        <v>842</v>
      </c>
      <c r="AY49" s="33"/>
      <c r="AZ49" s="4"/>
      <c r="BA49" s="17"/>
      <c r="BB49" s="2">
        <f t="shared" si="1"/>
        <v>39</v>
      </c>
      <c r="BC49" s="10"/>
    </row>
    <row r="50" spans="1:55" ht="14.1" x14ac:dyDescent="0.3">
      <c r="A50" s="7">
        <v>71</v>
      </c>
      <c r="B50" s="9">
        <v>6533</v>
      </c>
      <c r="C50" s="149" t="s">
        <v>2677</v>
      </c>
      <c r="M50" s="39"/>
      <c r="N50" s="112"/>
      <c r="O50" s="112"/>
      <c r="P50" s="112"/>
      <c r="Q50" s="112"/>
      <c r="R50" s="112"/>
      <c r="S50" s="112"/>
      <c r="T50" s="113"/>
      <c r="U50" s="42" t="s">
        <v>1295</v>
      </c>
      <c r="V50" s="54"/>
      <c r="W50" s="54"/>
      <c r="X50" s="54"/>
      <c r="Y50" s="54"/>
      <c r="Z50" s="54"/>
      <c r="AA50" s="54"/>
      <c r="AB50" s="54"/>
      <c r="AC50" s="54"/>
      <c r="AD50" s="30"/>
      <c r="AE50" s="3"/>
      <c r="AF50" s="41"/>
      <c r="AG50" s="41"/>
      <c r="AH50" s="41"/>
      <c r="AI50" s="41"/>
      <c r="AJ50" s="41"/>
      <c r="AK50" s="41"/>
      <c r="AL50" s="8"/>
      <c r="AM50" s="23"/>
      <c r="AN50" s="23"/>
      <c r="AO50" s="70"/>
      <c r="AP50" s="70"/>
      <c r="AQ50" s="70"/>
      <c r="AR50" s="70"/>
      <c r="AS50" s="70"/>
      <c r="AT50" s="70"/>
      <c r="AU50" s="70"/>
      <c r="AV50" s="212">
        <v>39</v>
      </c>
      <c r="AW50" s="212"/>
      <c r="AX50" s="33" t="s">
        <v>842</v>
      </c>
      <c r="AY50" s="33"/>
      <c r="AZ50" s="4"/>
      <c r="BA50" s="17"/>
      <c r="BB50" s="2">
        <f t="shared" si="1"/>
        <v>39</v>
      </c>
      <c r="BC50" s="10"/>
    </row>
    <row r="51" spans="1:55" ht="14.1" x14ac:dyDescent="0.3">
      <c r="A51" s="7">
        <v>71</v>
      </c>
      <c r="B51" s="27">
        <v>6534</v>
      </c>
      <c r="C51" s="149" t="s">
        <v>2676</v>
      </c>
      <c r="M51" s="39"/>
      <c r="N51" s="112"/>
      <c r="O51" s="112"/>
      <c r="P51" s="112"/>
      <c r="Q51" s="112"/>
      <c r="R51" s="112"/>
      <c r="S51" s="112"/>
      <c r="T51" s="113"/>
      <c r="U51" s="42" t="s">
        <v>1294</v>
      </c>
      <c r="V51" s="54"/>
      <c r="W51" s="54"/>
      <c r="X51" s="54"/>
      <c r="Y51" s="54"/>
      <c r="Z51" s="54"/>
      <c r="AA51" s="54"/>
      <c r="AB51" s="54"/>
      <c r="AC51" s="54"/>
      <c r="AD51" s="30"/>
      <c r="AE51" s="3"/>
      <c r="AF51" s="41"/>
      <c r="AG51" s="41"/>
      <c r="AH51" s="41"/>
      <c r="AI51" s="41"/>
      <c r="AJ51" s="41"/>
      <c r="AK51" s="41"/>
      <c r="AL51" s="8"/>
      <c r="AM51" s="23"/>
      <c r="AN51" s="23"/>
      <c r="AO51" s="70"/>
      <c r="AP51" s="70"/>
      <c r="AQ51" s="70"/>
      <c r="AR51" s="70"/>
      <c r="AS51" s="70"/>
      <c r="AT51" s="70"/>
      <c r="AU51" s="70"/>
      <c r="AV51" s="212">
        <v>29</v>
      </c>
      <c r="AW51" s="212"/>
      <c r="AX51" s="33" t="s">
        <v>842</v>
      </c>
      <c r="AY51" s="33"/>
      <c r="AZ51" s="4"/>
      <c r="BA51" s="17"/>
      <c r="BB51" s="2">
        <f t="shared" si="1"/>
        <v>29</v>
      </c>
      <c r="BC51" s="10"/>
    </row>
    <row r="52" spans="1:55" ht="14.1" x14ac:dyDescent="0.3">
      <c r="A52" s="7">
        <v>71</v>
      </c>
      <c r="B52" s="9">
        <v>6535</v>
      </c>
      <c r="C52" s="149" t="s">
        <v>2675</v>
      </c>
      <c r="M52" s="39"/>
      <c r="N52" s="112"/>
      <c r="O52" s="112"/>
      <c r="P52" s="112"/>
      <c r="Q52" s="112"/>
      <c r="R52" s="112"/>
      <c r="S52" s="112"/>
      <c r="T52" s="113"/>
      <c r="U52" s="42" t="s">
        <v>1293</v>
      </c>
      <c r="V52" s="54"/>
      <c r="W52" s="54"/>
      <c r="X52" s="54"/>
      <c r="Y52" s="54"/>
      <c r="Z52" s="54"/>
      <c r="AA52" s="54"/>
      <c r="AB52" s="54"/>
      <c r="AC52" s="54"/>
      <c r="AD52" s="30"/>
      <c r="AE52" s="3"/>
      <c r="AF52" s="41"/>
      <c r="AG52" s="41"/>
      <c r="AH52" s="41"/>
      <c r="AI52" s="41"/>
      <c r="AJ52" s="41"/>
      <c r="AK52" s="41"/>
      <c r="AL52" s="8"/>
      <c r="AM52" s="23"/>
      <c r="AN52" s="23"/>
      <c r="AO52" s="70"/>
      <c r="AP52" s="70"/>
      <c r="AQ52" s="70"/>
      <c r="AR52" s="70"/>
      <c r="AS52" s="70"/>
      <c r="AT52" s="70"/>
      <c r="AU52" s="70"/>
      <c r="AV52" s="212">
        <v>26</v>
      </c>
      <c r="AW52" s="212"/>
      <c r="AX52" s="33" t="s">
        <v>842</v>
      </c>
      <c r="AY52" s="33"/>
      <c r="AZ52" s="4"/>
      <c r="BA52" s="17"/>
      <c r="BB52" s="2">
        <f t="shared" si="1"/>
        <v>26</v>
      </c>
      <c r="BC52" s="10"/>
    </row>
    <row r="53" spans="1:55" ht="14.1" x14ac:dyDescent="0.3">
      <c r="A53" s="7">
        <v>71</v>
      </c>
      <c r="B53" s="27">
        <v>6536</v>
      </c>
      <c r="C53" s="149" t="s">
        <v>2674</v>
      </c>
      <c r="M53" s="39"/>
      <c r="N53" s="112"/>
      <c r="O53" s="112"/>
      <c r="P53" s="112"/>
      <c r="Q53" s="112"/>
      <c r="R53" s="112"/>
      <c r="S53" s="112"/>
      <c r="T53" s="113"/>
      <c r="U53" s="42" t="s">
        <v>1292</v>
      </c>
      <c r="V53" s="54"/>
      <c r="W53" s="54"/>
      <c r="X53" s="54"/>
      <c r="Y53" s="54"/>
      <c r="Z53" s="54"/>
      <c r="AA53" s="54"/>
      <c r="AB53" s="54"/>
      <c r="AC53" s="54"/>
      <c r="AD53" s="30"/>
      <c r="AE53" s="3"/>
      <c r="AF53" s="41"/>
      <c r="AG53" s="41"/>
      <c r="AH53" s="41"/>
      <c r="AI53" s="41"/>
      <c r="AJ53" s="41"/>
      <c r="AK53" s="41"/>
      <c r="AL53" s="8"/>
      <c r="AM53" s="23"/>
      <c r="AN53" s="23"/>
      <c r="AO53" s="70"/>
      <c r="AP53" s="70"/>
      <c r="AQ53" s="70"/>
      <c r="AR53" s="70"/>
      <c r="AS53" s="70"/>
      <c r="AT53" s="70"/>
      <c r="AU53" s="70"/>
      <c r="AV53" s="212">
        <v>23</v>
      </c>
      <c r="AW53" s="212"/>
      <c r="AX53" s="33" t="s">
        <v>842</v>
      </c>
      <c r="AY53" s="33"/>
      <c r="AZ53" s="4"/>
      <c r="BA53" s="17"/>
      <c r="BB53" s="2">
        <f t="shared" si="1"/>
        <v>23</v>
      </c>
      <c r="BC53" s="10"/>
    </row>
    <row r="54" spans="1:55" ht="14.1" x14ac:dyDescent="0.3">
      <c r="A54" s="7">
        <v>71</v>
      </c>
      <c r="B54" s="9">
        <v>6537</v>
      </c>
      <c r="C54" s="149" t="s">
        <v>2673</v>
      </c>
      <c r="M54" s="39"/>
      <c r="N54" s="112"/>
      <c r="O54" s="112"/>
      <c r="P54" s="112"/>
      <c r="Q54" s="112"/>
      <c r="R54" s="112"/>
      <c r="S54" s="112"/>
      <c r="T54" s="113"/>
      <c r="U54" s="42" t="s">
        <v>1291</v>
      </c>
      <c r="V54" s="54"/>
      <c r="W54" s="54"/>
      <c r="X54" s="54"/>
      <c r="Y54" s="54"/>
      <c r="Z54" s="54"/>
      <c r="AA54" s="54"/>
      <c r="AB54" s="54"/>
      <c r="AC54" s="54"/>
      <c r="AD54" s="30"/>
      <c r="AE54" s="3"/>
      <c r="AF54" s="41"/>
      <c r="AG54" s="41"/>
      <c r="AH54" s="41"/>
      <c r="AI54" s="41"/>
      <c r="AJ54" s="41"/>
      <c r="AK54" s="41"/>
      <c r="AL54" s="8"/>
      <c r="AM54" s="23"/>
      <c r="AN54" s="23"/>
      <c r="AO54" s="70"/>
      <c r="AP54" s="70"/>
      <c r="AQ54" s="70"/>
      <c r="AR54" s="70"/>
      <c r="AS54" s="70"/>
      <c r="AT54" s="70"/>
      <c r="AU54" s="70"/>
      <c r="AV54" s="212">
        <v>20</v>
      </c>
      <c r="AW54" s="212"/>
      <c r="AX54" s="33" t="s">
        <v>842</v>
      </c>
      <c r="AY54" s="33"/>
      <c r="AZ54" s="4"/>
      <c r="BA54" s="17"/>
      <c r="BB54" s="2">
        <f t="shared" si="1"/>
        <v>20</v>
      </c>
      <c r="BC54" s="10"/>
    </row>
    <row r="55" spans="1:55" ht="14.1" x14ac:dyDescent="0.3">
      <c r="A55" s="7">
        <v>71</v>
      </c>
      <c r="B55" s="27">
        <v>6538</v>
      </c>
      <c r="C55" s="149" t="s">
        <v>2672</v>
      </c>
      <c r="M55" s="39"/>
      <c r="N55" s="112"/>
      <c r="O55" s="112"/>
      <c r="P55" s="112"/>
      <c r="Q55" s="112"/>
      <c r="R55" s="112"/>
      <c r="S55" s="112"/>
      <c r="T55" s="113"/>
      <c r="U55" s="42" t="s">
        <v>1290</v>
      </c>
      <c r="V55" s="54"/>
      <c r="W55" s="54"/>
      <c r="X55" s="54"/>
      <c r="Y55" s="54"/>
      <c r="Z55" s="54"/>
      <c r="AA55" s="54"/>
      <c r="AB55" s="54"/>
      <c r="AC55" s="54"/>
      <c r="AD55" s="30"/>
      <c r="AE55" s="3"/>
      <c r="AF55" s="41"/>
      <c r="AG55" s="41"/>
      <c r="AH55" s="41"/>
      <c r="AI55" s="41"/>
      <c r="AJ55" s="41"/>
      <c r="AK55" s="41"/>
      <c r="AL55" s="8"/>
      <c r="AM55" s="23"/>
      <c r="AN55" s="23"/>
      <c r="AO55" s="70"/>
      <c r="AP55" s="70"/>
      <c r="AQ55" s="70"/>
      <c r="AR55" s="70"/>
      <c r="AS55" s="70"/>
      <c r="AT55" s="70"/>
      <c r="AU55" s="70"/>
      <c r="AV55" s="212">
        <v>17</v>
      </c>
      <c r="AW55" s="212"/>
      <c r="AX55" s="33" t="s">
        <v>842</v>
      </c>
      <c r="AY55" s="33"/>
      <c r="AZ55" s="4"/>
      <c r="BA55" s="17"/>
      <c r="BB55" s="2">
        <f t="shared" si="1"/>
        <v>17</v>
      </c>
      <c r="BC55" s="10"/>
    </row>
    <row r="56" spans="1:55" ht="14.1" x14ac:dyDescent="0.3">
      <c r="A56" s="7">
        <v>71</v>
      </c>
      <c r="B56" s="9">
        <v>6539</v>
      </c>
      <c r="C56" s="149" t="s">
        <v>2671</v>
      </c>
      <c r="M56" s="39"/>
      <c r="N56" s="112"/>
      <c r="O56" s="112"/>
      <c r="P56" s="112"/>
      <c r="Q56" s="112"/>
      <c r="R56" s="112"/>
      <c r="S56" s="112"/>
      <c r="T56" s="113"/>
      <c r="U56" s="42" t="s">
        <v>1289</v>
      </c>
      <c r="V56" s="54"/>
      <c r="W56" s="54"/>
      <c r="X56" s="54"/>
      <c r="Y56" s="54"/>
      <c r="Z56" s="54"/>
      <c r="AA56" s="54"/>
      <c r="AB56" s="54"/>
      <c r="AC56" s="54"/>
      <c r="AD56" s="30"/>
      <c r="AE56" s="3"/>
      <c r="AF56" s="41"/>
      <c r="AG56" s="41"/>
      <c r="AH56" s="41"/>
      <c r="AI56" s="41"/>
      <c r="AJ56" s="41"/>
      <c r="AK56" s="41"/>
      <c r="AL56" s="8"/>
      <c r="AM56" s="23"/>
      <c r="AN56" s="23"/>
      <c r="AO56" s="70"/>
      <c r="AP56" s="70"/>
      <c r="AQ56" s="70"/>
      <c r="AR56" s="70"/>
      <c r="AS56" s="70"/>
      <c r="AT56" s="70"/>
      <c r="AU56" s="70"/>
      <c r="AV56" s="212">
        <v>14</v>
      </c>
      <c r="AW56" s="212"/>
      <c r="AX56" s="33" t="s">
        <v>842</v>
      </c>
      <c r="AY56" s="33"/>
      <c r="AZ56" s="4"/>
      <c r="BA56" s="17"/>
      <c r="BB56" s="2">
        <f t="shared" si="1"/>
        <v>14</v>
      </c>
      <c r="BC56" s="10"/>
    </row>
    <row r="57" spans="1:55" ht="14.1" x14ac:dyDescent="0.3">
      <c r="A57" s="7">
        <v>71</v>
      </c>
      <c r="B57" s="27">
        <v>6540</v>
      </c>
      <c r="C57" s="149" t="s">
        <v>2670</v>
      </c>
      <c r="M57" s="42" t="s">
        <v>1305</v>
      </c>
      <c r="N57" s="109"/>
      <c r="O57" s="109"/>
      <c r="P57" s="109"/>
      <c r="Q57" s="109"/>
      <c r="R57" s="109"/>
      <c r="S57" s="109"/>
      <c r="T57" s="110"/>
      <c r="U57" s="42" t="s">
        <v>1304</v>
      </c>
      <c r="V57" s="54"/>
      <c r="W57" s="54"/>
      <c r="X57" s="54"/>
      <c r="Y57" s="54"/>
      <c r="Z57" s="54"/>
      <c r="AA57" s="54"/>
      <c r="AB57" s="54"/>
      <c r="AC57" s="54"/>
      <c r="AD57" s="43"/>
      <c r="AE57" s="5" t="s">
        <v>1302</v>
      </c>
      <c r="AF57" s="41"/>
      <c r="AG57" s="41"/>
      <c r="AH57" s="41"/>
      <c r="AI57" s="41"/>
      <c r="AJ57" s="41"/>
      <c r="AK57" s="41"/>
      <c r="AL57" s="8"/>
      <c r="AM57" s="23"/>
      <c r="AN57" s="23"/>
      <c r="AO57" s="70"/>
      <c r="AP57" s="70"/>
      <c r="AQ57" s="70"/>
      <c r="AR57" s="70"/>
      <c r="AS57" s="70"/>
      <c r="AT57" s="70"/>
      <c r="AU57" s="70"/>
      <c r="AV57" s="212">
        <v>296</v>
      </c>
      <c r="AW57" s="212"/>
      <c r="AX57" s="33" t="s">
        <v>842</v>
      </c>
      <c r="AY57" s="33"/>
      <c r="AZ57" s="4"/>
      <c r="BA57" s="17"/>
      <c r="BB57" s="2">
        <f t="shared" si="1"/>
        <v>296</v>
      </c>
      <c r="BC57" s="10"/>
    </row>
    <row r="58" spans="1:55" ht="14.1" x14ac:dyDescent="0.3">
      <c r="A58" s="7">
        <v>71</v>
      </c>
      <c r="B58" s="9">
        <v>6541</v>
      </c>
      <c r="C58" s="149" t="s">
        <v>2669</v>
      </c>
      <c r="D58" s="106"/>
      <c r="E58" s="107"/>
      <c r="F58" s="107"/>
      <c r="G58" s="119"/>
      <c r="H58" s="112"/>
      <c r="I58" s="112"/>
      <c r="J58" s="112"/>
      <c r="K58" s="112"/>
      <c r="L58" s="113"/>
      <c r="M58" s="111"/>
      <c r="N58" s="112"/>
      <c r="O58" s="112"/>
      <c r="P58" s="112"/>
      <c r="Q58" s="112"/>
      <c r="R58" s="112"/>
      <c r="S58" s="112"/>
      <c r="T58" s="113"/>
      <c r="U58" s="37"/>
      <c r="V58" s="65"/>
      <c r="W58" s="65"/>
      <c r="X58" s="65"/>
      <c r="Y58" s="65"/>
      <c r="Z58" s="65"/>
      <c r="AA58" s="65"/>
      <c r="AB58" s="65"/>
      <c r="AC58" s="65"/>
      <c r="AD58" s="17"/>
      <c r="AE58" s="5" t="s">
        <v>1273</v>
      </c>
      <c r="AF58" s="41"/>
      <c r="AG58" s="41"/>
      <c r="AH58" s="41"/>
      <c r="AI58" s="41"/>
      <c r="AJ58" s="41"/>
      <c r="AK58" s="41"/>
      <c r="AL58" s="41"/>
      <c r="AM58" s="23"/>
      <c r="AN58" s="23"/>
      <c r="AO58" s="70"/>
      <c r="AP58" s="70"/>
      <c r="AQ58" s="70"/>
      <c r="AR58" s="70"/>
      <c r="AS58" s="70"/>
      <c r="AT58" s="70"/>
      <c r="AU58" s="70"/>
      <c r="AV58" s="212">
        <v>49</v>
      </c>
      <c r="AW58" s="212"/>
      <c r="AX58" s="33" t="s">
        <v>842</v>
      </c>
      <c r="AY58" s="33"/>
      <c r="AZ58" s="4"/>
      <c r="BA58" s="17"/>
      <c r="BB58" s="2">
        <f t="shared" si="1"/>
        <v>49</v>
      </c>
      <c r="BC58" s="10"/>
    </row>
    <row r="59" spans="1:55" ht="14.1" x14ac:dyDescent="0.3">
      <c r="A59" s="7">
        <v>71</v>
      </c>
      <c r="B59" s="27">
        <v>6542</v>
      </c>
      <c r="C59" s="149" t="s">
        <v>2668</v>
      </c>
      <c r="M59" s="39"/>
      <c r="N59" s="112"/>
      <c r="O59" s="112"/>
      <c r="P59" s="112"/>
      <c r="Q59" s="112"/>
      <c r="R59" s="112"/>
      <c r="S59" s="112"/>
      <c r="T59" s="113"/>
      <c r="U59" s="42" t="s">
        <v>1303</v>
      </c>
      <c r="V59" s="54"/>
      <c r="W59" s="54"/>
      <c r="X59" s="54"/>
      <c r="Y59" s="54"/>
      <c r="Z59" s="54"/>
      <c r="AA59" s="54"/>
      <c r="AB59" s="54"/>
      <c r="AC59" s="54"/>
      <c r="AD59" s="43"/>
      <c r="AE59" s="5" t="s">
        <v>1302</v>
      </c>
      <c r="AF59" s="41"/>
      <c r="AG59" s="41"/>
      <c r="AH59" s="41"/>
      <c r="AI59" s="41"/>
      <c r="AJ59" s="41"/>
      <c r="AK59" s="41"/>
      <c r="AL59" s="8"/>
      <c r="AM59" s="23"/>
      <c r="AN59" s="23"/>
      <c r="AO59" s="70"/>
      <c r="AP59" s="70"/>
      <c r="AQ59" s="70"/>
      <c r="AR59" s="70"/>
      <c r="AS59" s="70"/>
      <c r="AT59" s="70"/>
      <c r="AU59" s="70"/>
      <c r="AV59" s="212">
        <v>148</v>
      </c>
      <c r="AW59" s="212"/>
      <c r="AX59" s="33" t="s">
        <v>842</v>
      </c>
      <c r="AY59" s="33"/>
      <c r="AZ59" s="4"/>
      <c r="BA59" s="17"/>
      <c r="BB59" s="2">
        <f t="shared" si="1"/>
        <v>148</v>
      </c>
      <c r="BC59" s="10"/>
    </row>
    <row r="60" spans="1:55" ht="14.1" x14ac:dyDescent="0.3">
      <c r="A60" s="7">
        <v>71</v>
      </c>
      <c r="B60" s="9">
        <v>6543</v>
      </c>
      <c r="C60" s="149" t="s">
        <v>2667</v>
      </c>
      <c r="D60" s="106"/>
      <c r="E60" s="107"/>
      <c r="F60" s="107"/>
      <c r="G60" s="119"/>
      <c r="H60" s="112"/>
      <c r="I60" s="112"/>
      <c r="J60" s="112"/>
      <c r="K60" s="112"/>
      <c r="L60" s="113"/>
      <c r="M60" s="111"/>
      <c r="N60" s="112"/>
      <c r="O60" s="112"/>
      <c r="P60" s="112"/>
      <c r="Q60" s="112"/>
      <c r="R60" s="112"/>
      <c r="S60" s="112"/>
      <c r="T60" s="113"/>
      <c r="U60" s="37"/>
      <c r="V60" s="65"/>
      <c r="W60" s="65"/>
      <c r="X60" s="65"/>
      <c r="Y60" s="65"/>
      <c r="Z60" s="65"/>
      <c r="AA60" s="65"/>
      <c r="AB60" s="65"/>
      <c r="AC60" s="65"/>
      <c r="AD60" s="17"/>
      <c r="AE60" s="5" t="s">
        <v>1273</v>
      </c>
      <c r="AF60" s="41"/>
      <c r="AG60" s="41"/>
      <c r="AH60" s="41"/>
      <c r="AI60" s="41"/>
      <c r="AJ60" s="41"/>
      <c r="AK60" s="41"/>
      <c r="AL60" s="41"/>
      <c r="AM60" s="23"/>
      <c r="AN60" s="23"/>
      <c r="AO60" s="70"/>
      <c r="AP60" s="70"/>
      <c r="AQ60" s="70"/>
      <c r="AR60" s="70"/>
      <c r="AS60" s="70"/>
      <c r="AT60" s="70"/>
      <c r="AU60" s="70"/>
      <c r="AV60" s="212">
        <v>49</v>
      </c>
      <c r="AW60" s="212"/>
      <c r="AX60" s="33" t="s">
        <v>842</v>
      </c>
      <c r="AY60" s="33"/>
      <c r="AZ60" s="4"/>
      <c r="BA60" s="17"/>
      <c r="BB60" s="2">
        <f t="shared" si="1"/>
        <v>49</v>
      </c>
      <c r="BC60" s="10"/>
    </row>
    <row r="61" spans="1:55" ht="14.1" x14ac:dyDescent="0.3">
      <c r="A61" s="7">
        <v>71</v>
      </c>
      <c r="B61" s="27">
        <v>6544</v>
      </c>
      <c r="C61" s="149" t="s">
        <v>2666</v>
      </c>
      <c r="M61" s="39"/>
      <c r="N61" s="112"/>
      <c r="O61" s="112"/>
      <c r="P61" s="112"/>
      <c r="Q61" s="112"/>
      <c r="R61" s="112"/>
      <c r="S61" s="112"/>
      <c r="T61" s="113"/>
      <c r="U61" s="42" t="s">
        <v>1261</v>
      </c>
      <c r="V61" s="54"/>
      <c r="W61" s="54"/>
      <c r="X61" s="54"/>
      <c r="Y61" s="54"/>
      <c r="Z61" s="54"/>
      <c r="AA61" s="54"/>
      <c r="AB61" s="54"/>
      <c r="AC61" s="54"/>
      <c r="AD61" s="43"/>
      <c r="AE61" s="5" t="s">
        <v>1298</v>
      </c>
      <c r="AF61" s="41"/>
      <c r="AG61" s="41"/>
      <c r="AH61" s="41"/>
      <c r="AI61" s="41"/>
      <c r="AJ61" s="41"/>
      <c r="AK61" s="41"/>
      <c r="AL61" s="8"/>
      <c r="AM61" s="23"/>
      <c r="AN61" s="23"/>
      <c r="AO61" s="70"/>
      <c r="AP61" s="70"/>
      <c r="AQ61" s="70"/>
      <c r="AR61" s="70"/>
      <c r="AS61" s="70"/>
      <c r="AT61" s="70"/>
      <c r="AU61" s="70"/>
      <c r="AV61" s="212">
        <v>148</v>
      </c>
      <c r="AW61" s="212"/>
      <c r="AX61" s="33" t="s">
        <v>842</v>
      </c>
      <c r="AY61" s="33"/>
      <c r="AZ61" s="4"/>
      <c r="BA61" s="17"/>
      <c r="BB61" s="2">
        <f t="shared" si="1"/>
        <v>148</v>
      </c>
      <c r="BC61" s="10"/>
    </row>
    <row r="62" spans="1:55" ht="14.1" x14ac:dyDescent="0.3">
      <c r="A62" s="7">
        <v>71</v>
      </c>
      <c r="B62" s="9">
        <v>6545</v>
      </c>
      <c r="C62" s="149" t="s">
        <v>2665</v>
      </c>
      <c r="D62" s="106"/>
      <c r="E62" s="107"/>
      <c r="F62" s="107"/>
      <c r="G62" s="119"/>
      <c r="H62" s="112"/>
      <c r="I62" s="112"/>
      <c r="J62" s="112"/>
      <c r="K62" s="112"/>
      <c r="L62" s="113"/>
      <c r="M62" s="111"/>
      <c r="N62" s="112"/>
      <c r="O62" s="112"/>
      <c r="P62" s="112"/>
      <c r="Q62" s="112"/>
      <c r="R62" s="112"/>
      <c r="S62" s="112"/>
      <c r="T62" s="113"/>
      <c r="U62" s="37"/>
      <c r="V62" s="65"/>
      <c r="W62" s="65"/>
      <c r="X62" s="65"/>
      <c r="Y62" s="65"/>
      <c r="Z62" s="65"/>
      <c r="AA62" s="65"/>
      <c r="AB62" s="65"/>
      <c r="AC62" s="65"/>
      <c r="AD62" s="17"/>
      <c r="AE62" s="5" t="s">
        <v>1273</v>
      </c>
      <c r="AF62" s="41"/>
      <c r="AG62" s="41"/>
      <c r="AH62" s="41"/>
      <c r="AI62" s="41"/>
      <c r="AJ62" s="41"/>
      <c r="AK62" s="41"/>
      <c r="AL62" s="41"/>
      <c r="AM62" s="23"/>
      <c r="AN62" s="23"/>
      <c r="AO62" s="70"/>
      <c r="AP62" s="70"/>
      <c r="AQ62" s="70"/>
      <c r="AR62" s="70"/>
      <c r="AS62" s="70"/>
      <c r="AT62" s="70"/>
      <c r="AU62" s="70"/>
      <c r="AV62" s="212">
        <v>49</v>
      </c>
      <c r="AW62" s="212"/>
      <c r="AX62" s="33" t="s">
        <v>842</v>
      </c>
      <c r="AY62" s="33"/>
      <c r="AZ62" s="4"/>
      <c r="BA62" s="17"/>
      <c r="BB62" s="2">
        <f t="shared" si="1"/>
        <v>49</v>
      </c>
      <c r="BC62" s="10"/>
    </row>
    <row r="63" spans="1:55" ht="14.1" x14ac:dyDescent="0.3">
      <c r="A63" s="7">
        <v>71</v>
      </c>
      <c r="B63" s="27">
        <v>6546</v>
      </c>
      <c r="C63" s="149" t="s">
        <v>2664</v>
      </c>
      <c r="M63" s="39"/>
      <c r="N63" s="112"/>
      <c r="O63" s="112"/>
      <c r="P63" s="112"/>
      <c r="Q63" s="112"/>
      <c r="R63" s="112"/>
      <c r="S63" s="112"/>
      <c r="T63" s="113"/>
      <c r="U63" s="42" t="s">
        <v>1301</v>
      </c>
      <c r="V63" s="54"/>
      <c r="W63" s="54"/>
      <c r="X63" s="54"/>
      <c r="Y63" s="54"/>
      <c r="Z63" s="54"/>
      <c r="AA63" s="54"/>
      <c r="AB63" s="54"/>
      <c r="AC63" s="54"/>
      <c r="AD63" s="43"/>
      <c r="AE63" s="5" t="s">
        <v>1298</v>
      </c>
      <c r="AF63" s="41"/>
      <c r="AG63" s="41"/>
      <c r="AH63" s="41"/>
      <c r="AI63" s="41"/>
      <c r="AJ63" s="41"/>
      <c r="AK63" s="41"/>
      <c r="AL63" s="8"/>
      <c r="AM63" s="23"/>
      <c r="AN63" s="23"/>
      <c r="AO63" s="70"/>
      <c r="AP63" s="70"/>
      <c r="AQ63" s="70"/>
      <c r="AR63" s="70"/>
      <c r="AS63" s="70"/>
      <c r="AT63" s="70"/>
      <c r="AU63" s="70"/>
      <c r="AV63" s="212">
        <v>98</v>
      </c>
      <c r="AW63" s="212"/>
      <c r="AX63" s="33" t="s">
        <v>842</v>
      </c>
      <c r="AY63" s="33"/>
      <c r="AZ63" s="4"/>
      <c r="BA63" s="17"/>
      <c r="BB63" s="2">
        <f t="shared" si="1"/>
        <v>98</v>
      </c>
      <c r="BC63" s="10"/>
    </row>
    <row r="64" spans="1:55" ht="14.1" x14ac:dyDescent="0.3">
      <c r="A64" s="7">
        <v>71</v>
      </c>
      <c r="B64" s="9">
        <v>6547</v>
      </c>
      <c r="C64" s="149" t="s">
        <v>2663</v>
      </c>
      <c r="D64" s="106"/>
      <c r="E64" s="107"/>
      <c r="F64" s="107"/>
      <c r="G64" s="119"/>
      <c r="H64" s="112"/>
      <c r="I64" s="112"/>
      <c r="J64" s="112"/>
      <c r="K64" s="112"/>
      <c r="L64" s="113"/>
      <c r="M64" s="111"/>
      <c r="N64" s="112"/>
      <c r="O64" s="112"/>
      <c r="P64" s="112"/>
      <c r="Q64" s="112"/>
      <c r="R64" s="112"/>
      <c r="S64" s="112"/>
      <c r="T64" s="113"/>
      <c r="U64" s="37"/>
      <c r="V64" s="65"/>
      <c r="W64" s="65"/>
      <c r="X64" s="65"/>
      <c r="Y64" s="65"/>
      <c r="Z64" s="65"/>
      <c r="AA64" s="65"/>
      <c r="AB64" s="65"/>
      <c r="AC64" s="65"/>
      <c r="AD64" s="17"/>
      <c r="AE64" s="5" t="s">
        <v>1273</v>
      </c>
      <c r="AF64" s="41"/>
      <c r="AG64" s="41"/>
      <c r="AH64" s="41"/>
      <c r="AI64" s="41"/>
      <c r="AJ64" s="41"/>
      <c r="AK64" s="41"/>
      <c r="AL64" s="41"/>
      <c r="AM64" s="23"/>
      <c r="AN64" s="23"/>
      <c r="AO64" s="70"/>
      <c r="AP64" s="70"/>
      <c r="AQ64" s="70"/>
      <c r="AR64" s="70"/>
      <c r="AS64" s="70"/>
      <c r="AT64" s="70"/>
      <c r="AU64" s="70"/>
      <c r="AV64" s="212">
        <v>49</v>
      </c>
      <c r="AW64" s="212"/>
      <c r="AX64" s="33" t="s">
        <v>842</v>
      </c>
      <c r="AY64" s="33"/>
      <c r="AZ64" s="4"/>
      <c r="BA64" s="17"/>
      <c r="BB64" s="2">
        <f t="shared" si="1"/>
        <v>49</v>
      </c>
      <c r="BC64" s="10"/>
    </row>
    <row r="65" spans="1:55" ht="14.1" x14ac:dyDescent="0.3">
      <c r="A65" s="7">
        <v>71</v>
      </c>
      <c r="B65" s="27">
        <v>6548</v>
      </c>
      <c r="C65" s="149" t="s">
        <v>2662</v>
      </c>
      <c r="M65" s="39"/>
      <c r="N65" s="112"/>
      <c r="O65" s="112"/>
      <c r="P65" s="112"/>
      <c r="Q65" s="112"/>
      <c r="R65" s="112"/>
      <c r="S65" s="112"/>
      <c r="T65" s="113"/>
      <c r="U65" s="42" t="s">
        <v>1300</v>
      </c>
      <c r="V65" s="54"/>
      <c r="W65" s="54"/>
      <c r="X65" s="54"/>
      <c r="Y65" s="54"/>
      <c r="Z65" s="54"/>
      <c r="AA65" s="54"/>
      <c r="AB65" s="54"/>
      <c r="AC65" s="54"/>
      <c r="AD65" s="43"/>
      <c r="AE65" s="5" t="s">
        <v>1298</v>
      </c>
      <c r="AF65" s="41"/>
      <c r="AG65" s="41"/>
      <c r="AH65" s="41"/>
      <c r="AI65" s="41"/>
      <c r="AJ65" s="41"/>
      <c r="AK65" s="41"/>
      <c r="AL65" s="8"/>
      <c r="AM65" s="23"/>
      <c r="AN65" s="23"/>
      <c r="AO65" s="70"/>
      <c r="AP65" s="70"/>
      <c r="AQ65" s="70"/>
      <c r="AR65" s="70"/>
      <c r="AS65" s="70"/>
      <c r="AT65" s="70"/>
      <c r="AU65" s="70"/>
      <c r="AV65" s="212">
        <v>73</v>
      </c>
      <c r="AW65" s="212"/>
      <c r="AX65" s="33" t="s">
        <v>842</v>
      </c>
      <c r="AY65" s="33"/>
      <c r="AZ65" s="4"/>
      <c r="BA65" s="17"/>
      <c r="BB65" s="2">
        <f t="shared" si="1"/>
        <v>73</v>
      </c>
      <c r="BC65" s="10"/>
    </row>
    <row r="66" spans="1:55" ht="14.1" x14ac:dyDescent="0.3">
      <c r="A66" s="7">
        <v>71</v>
      </c>
      <c r="B66" s="9">
        <v>6549</v>
      </c>
      <c r="C66" s="149" t="s">
        <v>2661</v>
      </c>
      <c r="D66" s="106"/>
      <c r="E66" s="107"/>
      <c r="F66" s="107"/>
      <c r="G66" s="119"/>
      <c r="H66" s="112"/>
      <c r="I66" s="112"/>
      <c r="J66" s="112"/>
      <c r="K66" s="112"/>
      <c r="L66" s="113"/>
      <c r="M66" s="111"/>
      <c r="N66" s="112"/>
      <c r="O66" s="112"/>
      <c r="P66" s="112"/>
      <c r="Q66" s="112"/>
      <c r="R66" s="112"/>
      <c r="S66" s="112"/>
      <c r="T66" s="113"/>
      <c r="U66" s="37"/>
      <c r="V66" s="65"/>
      <c r="W66" s="65"/>
      <c r="X66" s="65"/>
      <c r="Y66" s="65"/>
      <c r="Z66" s="65"/>
      <c r="AA66" s="65"/>
      <c r="AB66" s="65"/>
      <c r="AC66" s="65"/>
      <c r="AD66" s="17"/>
      <c r="AE66" s="5" t="s">
        <v>1273</v>
      </c>
      <c r="AF66" s="41"/>
      <c r="AG66" s="41"/>
      <c r="AH66" s="41"/>
      <c r="AI66" s="41"/>
      <c r="AJ66" s="41"/>
      <c r="AK66" s="41"/>
      <c r="AL66" s="41"/>
      <c r="AM66" s="23"/>
      <c r="AN66" s="23"/>
      <c r="AO66" s="70"/>
      <c r="AP66" s="70"/>
      <c r="AQ66" s="70"/>
      <c r="AR66" s="70"/>
      <c r="AS66" s="70"/>
      <c r="AT66" s="70"/>
      <c r="AU66" s="70"/>
      <c r="AV66" s="212">
        <v>49</v>
      </c>
      <c r="AW66" s="212"/>
      <c r="AX66" s="33" t="s">
        <v>842</v>
      </c>
      <c r="AY66" s="33"/>
      <c r="AZ66" s="4"/>
      <c r="BA66" s="17"/>
      <c r="BB66" s="2">
        <f t="shared" si="1"/>
        <v>49</v>
      </c>
      <c r="BC66" s="10"/>
    </row>
    <row r="67" spans="1:55" ht="14.1" x14ac:dyDescent="0.3">
      <c r="A67" s="7">
        <v>71</v>
      </c>
      <c r="B67" s="27">
        <v>6550</v>
      </c>
      <c r="C67" s="149" t="s">
        <v>2660</v>
      </c>
      <c r="M67" s="39"/>
      <c r="N67" s="112"/>
      <c r="O67" s="112"/>
      <c r="P67" s="112"/>
      <c r="Q67" s="112"/>
      <c r="R67" s="112"/>
      <c r="S67" s="112"/>
      <c r="T67" s="113"/>
      <c r="U67" s="42" t="s">
        <v>1299</v>
      </c>
      <c r="V67" s="54"/>
      <c r="W67" s="54"/>
      <c r="X67" s="54"/>
      <c r="Y67" s="54"/>
      <c r="Z67" s="54"/>
      <c r="AA67" s="54"/>
      <c r="AB67" s="54"/>
      <c r="AC67" s="54"/>
      <c r="AD67" s="43"/>
      <c r="AE67" s="5" t="s">
        <v>1298</v>
      </c>
      <c r="AF67" s="41"/>
      <c r="AG67" s="41"/>
      <c r="AH67" s="41"/>
      <c r="AI67" s="41"/>
      <c r="AJ67" s="41"/>
      <c r="AK67" s="41"/>
      <c r="AL67" s="8"/>
      <c r="AM67" s="23"/>
      <c r="AN67" s="23"/>
      <c r="AO67" s="70"/>
      <c r="AP67" s="70"/>
      <c r="AQ67" s="70"/>
      <c r="AR67" s="70"/>
      <c r="AS67" s="70"/>
      <c r="AT67" s="70"/>
      <c r="AU67" s="70"/>
      <c r="AV67" s="212">
        <v>59</v>
      </c>
      <c r="AW67" s="212"/>
      <c r="AX67" s="33" t="s">
        <v>842</v>
      </c>
      <c r="AY67" s="33"/>
      <c r="AZ67" s="4"/>
      <c r="BA67" s="17"/>
      <c r="BB67" s="2">
        <f t="shared" si="1"/>
        <v>59</v>
      </c>
      <c r="BC67" s="10"/>
    </row>
    <row r="68" spans="1:55" ht="14.1" x14ac:dyDescent="0.3">
      <c r="A68" s="7">
        <v>71</v>
      </c>
      <c r="B68" s="9">
        <v>6551</v>
      </c>
      <c r="C68" s="149" t="s">
        <v>2659</v>
      </c>
      <c r="D68" s="106"/>
      <c r="E68" s="107"/>
      <c r="F68" s="107"/>
      <c r="G68" s="119"/>
      <c r="H68" s="112"/>
      <c r="I68" s="112"/>
      <c r="J68" s="112"/>
      <c r="K68" s="112"/>
      <c r="L68" s="113"/>
      <c r="M68" s="111"/>
      <c r="N68" s="112"/>
      <c r="O68" s="112"/>
      <c r="P68" s="112"/>
      <c r="Q68" s="112"/>
      <c r="R68" s="112"/>
      <c r="S68" s="112"/>
      <c r="T68" s="113"/>
      <c r="U68" s="37"/>
      <c r="V68" s="65"/>
      <c r="W68" s="65"/>
      <c r="X68" s="65"/>
      <c r="Y68" s="65"/>
      <c r="Z68" s="65"/>
      <c r="AA68" s="65"/>
      <c r="AB68" s="65"/>
      <c r="AC68" s="65"/>
      <c r="AD68" s="17"/>
      <c r="AE68" s="5" t="s">
        <v>1273</v>
      </c>
      <c r="AF68" s="41"/>
      <c r="AG68" s="41"/>
      <c r="AH68" s="41"/>
      <c r="AI68" s="41"/>
      <c r="AJ68" s="41"/>
      <c r="AK68" s="41"/>
      <c r="AL68" s="41"/>
      <c r="AM68" s="23"/>
      <c r="AN68" s="23"/>
      <c r="AO68" s="70"/>
      <c r="AP68" s="70"/>
      <c r="AQ68" s="70"/>
      <c r="AR68" s="70"/>
      <c r="AS68" s="70"/>
      <c r="AT68" s="70"/>
      <c r="AU68" s="70"/>
      <c r="AV68" s="212">
        <v>49</v>
      </c>
      <c r="AW68" s="212"/>
      <c r="AX68" s="33" t="s">
        <v>842</v>
      </c>
      <c r="AY68" s="33"/>
      <c r="AZ68" s="4"/>
      <c r="BA68" s="17"/>
      <c r="BB68" s="2">
        <f t="shared" si="1"/>
        <v>49</v>
      </c>
      <c r="BC68" s="10"/>
    </row>
    <row r="69" spans="1:55" ht="14.1" x14ac:dyDescent="0.3">
      <c r="A69" s="7">
        <v>71</v>
      </c>
      <c r="B69" s="27">
        <v>6552</v>
      </c>
      <c r="C69" s="149" t="s">
        <v>2658</v>
      </c>
      <c r="M69" s="39"/>
      <c r="N69" s="112"/>
      <c r="O69" s="112"/>
      <c r="P69" s="112"/>
      <c r="Q69" s="112"/>
      <c r="R69" s="112"/>
      <c r="S69" s="112"/>
      <c r="T69" s="113"/>
      <c r="U69" s="42" t="s">
        <v>1297</v>
      </c>
      <c r="V69" s="54"/>
      <c r="W69" s="54"/>
      <c r="X69" s="54"/>
      <c r="Y69" s="54"/>
      <c r="Z69" s="54"/>
      <c r="AA69" s="54"/>
      <c r="AB69" s="54"/>
      <c r="AC69" s="54"/>
      <c r="AD69" s="30"/>
      <c r="AE69" s="3"/>
      <c r="AF69" s="41"/>
      <c r="AG69" s="41"/>
      <c r="AH69" s="41"/>
      <c r="AI69" s="41"/>
      <c r="AJ69" s="41"/>
      <c r="AK69" s="41"/>
      <c r="AL69" s="8"/>
      <c r="AM69" s="23"/>
      <c r="AN69" s="23"/>
      <c r="AO69" s="70"/>
      <c r="AP69" s="70"/>
      <c r="AQ69" s="70"/>
      <c r="AR69" s="70"/>
      <c r="AS69" s="70"/>
      <c r="AT69" s="70"/>
      <c r="AU69" s="70"/>
      <c r="AV69" s="212">
        <v>49</v>
      </c>
      <c r="AW69" s="212"/>
      <c r="AX69" s="33" t="s">
        <v>842</v>
      </c>
      <c r="AY69" s="33"/>
      <c r="AZ69" s="4"/>
      <c r="BA69" s="17"/>
      <c r="BB69" s="2">
        <f t="shared" si="1"/>
        <v>49</v>
      </c>
      <c r="BC69" s="10"/>
    </row>
    <row r="70" spans="1:55" ht="14.1" x14ac:dyDescent="0.3">
      <c r="A70" s="7">
        <v>71</v>
      </c>
      <c r="B70" s="9">
        <v>6553</v>
      </c>
      <c r="C70" s="149" t="s">
        <v>2657</v>
      </c>
      <c r="M70" s="39"/>
      <c r="N70" s="112"/>
      <c r="O70" s="112"/>
      <c r="P70" s="112"/>
      <c r="Q70" s="112"/>
      <c r="R70" s="112"/>
      <c r="S70" s="112"/>
      <c r="T70" s="113"/>
      <c r="U70" s="42" t="s">
        <v>1296</v>
      </c>
      <c r="V70" s="54"/>
      <c r="W70" s="54"/>
      <c r="X70" s="54"/>
      <c r="Y70" s="54"/>
      <c r="Z70" s="54"/>
      <c r="AA70" s="54"/>
      <c r="AB70" s="54"/>
      <c r="AC70" s="54"/>
      <c r="AD70" s="30"/>
      <c r="AE70" s="3"/>
      <c r="AF70" s="41"/>
      <c r="AG70" s="41"/>
      <c r="AH70" s="41"/>
      <c r="AI70" s="41"/>
      <c r="AJ70" s="41"/>
      <c r="AK70" s="41"/>
      <c r="AL70" s="8"/>
      <c r="AM70" s="23"/>
      <c r="AN70" s="23"/>
      <c r="AO70" s="70"/>
      <c r="AP70" s="70"/>
      <c r="AQ70" s="70"/>
      <c r="AR70" s="70"/>
      <c r="AS70" s="70"/>
      <c r="AT70" s="70"/>
      <c r="AU70" s="70"/>
      <c r="AV70" s="212">
        <v>39</v>
      </c>
      <c r="AW70" s="212"/>
      <c r="AX70" s="33" t="s">
        <v>842</v>
      </c>
      <c r="AY70" s="33"/>
      <c r="AZ70" s="4"/>
      <c r="BA70" s="17"/>
      <c r="BB70" s="2">
        <f t="shared" si="1"/>
        <v>39</v>
      </c>
      <c r="BC70" s="10"/>
    </row>
    <row r="71" spans="1:55" ht="14.1" x14ac:dyDescent="0.3">
      <c r="A71" s="7">
        <v>71</v>
      </c>
      <c r="B71" s="27">
        <v>6554</v>
      </c>
      <c r="C71" s="149" t="s">
        <v>2656</v>
      </c>
      <c r="M71" s="39"/>
      <c r="N71" s="112"/>
      <c r="O71" s="112"/>
      <c r="P71" s="112"/>
      <c r="Q71" s="112"/>
      <c r="R71" s="112"/>
      <c r="S71" s="112"/>
      <c r="T71" s="113"/>
      <c r="U71" s="42" t="s">
        <v>1295</v>
      </c>
      <c r="V71" s="54"/>
      <c r="W71" s="54"/>
      <c r="X71" s="54"/>
      <c r="Y71" s="54"/>
      <c r="Z71" s="54"/>
      <c r="AA71" s="54"/>
      <c r="AB71" s="54"/>
      <c r="AC71" s="54"/>
      <c r="AD71" s="30"/>
      <c r="AE71" s="3"/>
      <c r="AF71" s="41"/>
      <c r="AG71" s="41"/>
      <c r="AH71" s="41"/>
      <c r="AI71" s="41"/>
      <c r="AJ71" s="41"/>
      <c r="AK71" s="41"/>
      <c r="AL71" s="8"/>
      <c r="AM71" s="23"/>
      <c r="AN71" s="23"/>
      <c r="AO71" s="70"/>
      <c r="AP71" s="70"/>
      <c r="AQ71" s="70"/>
      <c r="AR71" s="70"/>
      <c r="AS71" s="70"/>
      <c r="AT71" s="70"/>
      <c r="AU71" s="70"/>
      <c r="AV71" s="212">
        <v>39</v>
      </c>
      <c r="AW71" s="212"/>
      <c r="AX71" s="33" t="s">
        <v>842</v>
      </c>
      <c r="AY71" s="33"/>
      <c r="AZ71" s="4"/>
      <c r="BA71" s="17"/>
      <c r="BB71" s="2">
        <f t="shared" ref="BB71:BB77" si="2">AV71</f>
        <v>39</v>
      </c>
      <c r="BC71" s="10"/>
    </row>
    <row r="72" spans="1:55" ht="14.1" x14ac:dyDescent="0.3">
      <c r="A72" s="7">
        <v>71</v>
      </c>
      <c r="B72" s="9">
        <v>6555</v>
      </c>
      <c r="C72" s="149" t="s">
        <v>2655</v>
      </c>
      <c r="M72" s="39"/>
      <c r="N72" s="112"/>
      <c r="O72" s="112"/>
      <c r="P72" s="112"/>
      <c r="Q72" s="112"/>
      <c r="R72" s="112"/>
      <c r="S72" s="112"/>
      <c r="T72" s="113"/>
      <c r="U72" s="42" t="s">
        <v>1294</v>
      </c>
      <c r="V72" s="54"/>
      <c r="W72" s="54"/>
      <c r="X72" s="54"/>
      <c r="Y72" s="54"/>
      <c r="Z72" s="54"/>
      <c r="AA72" s="54"/>
      <c r="AB72" s="54"/>
      <c r="AC72" s="54"/>
      <c r="AD72" s="30"/>
      <c r="AE72" s="3"/>
      <c r="AF72" s="41"/>
      <c r="AG72" s="41"/>
      <c r="AH72" s="41"/>
      <c r="AI72" s="41"/>
      <c r="AJ72" s="41"/>
      <c r="AK72" s="41"/>
      <c r="AL72" s="8"/>
      <c r="AM72" s="23"/>
      <c r="AN72" s="23"/>
      <c r="AO72" s="70"/>
      <c r="AP72" s="70"/>
      <c r="AQ72" s="70"/>
      <c r="AR72" s="70"/>
      <c r="AS72" s="70"/>
      <c r="AT72" s="70"/>
      <c r="AU72" s="70"/>
      <c r="AV72" s="212">
        <v>29</v>
      </c>
      <c r="AW72" s="212"/>
      <c r="AX72" s="33" t="s">
        <v>842</v>
      </c>
      <c r="AY72" s="33"/>
      <c r="AZ72" s="4"/>
      <c r="BA72" s="17"/>
      <c r="BB72" s="2">
        <f t="shared" si="2"/>
        <v>29</v>
      </c>
      <c r="BC72" s="10"/>
    </row>
    <row r="73" spans="1:55" ht="14.1" x14ac:dyDescent="0.3">
      <c r="A73" s="7">
        <v>71</v>
      </c>
      <c r="B73" s="27">
        <v>6556</v>
      </c>
      <c r="C73" s="149" t="s">
        <v>2654</v>
      </c>
      <c r="M73" s="39"/>
      <c r="N73" s="112"/>
      <c r="O73" s="112"/>
      <c r="P73" s="112"/>
      <c r="Q73" s="112"/>
      <c r="R73" s="112"/>
      <c r="S73" s="112"/>
      <c r="T73" s="113"/>
      <c r="U73" s="42" t="s">
        <v>1293</v>
      </c>
      <c r="V73" s="54"/>
      <c r="W73" s="54"/>
      <c r="X73" s="54"/>
      <c r="Y73" s="54"/>
      <c r="Z73" s="54"/>
      <c r="AA73" s="54"/>
      <c r="AB73" s="54"/>
      <c r="AC73" s="54"/>
      <c r="AD73" s="30"/>
      <c r="AE73" s="3"/>
      <c r="AF73" s="41"/>
      <c r="AG73" s="41"/>
      <c r="AH73" s="41"/>
      <c r="AI73" s="41"/>
      <c r="AJ73" s="41"/>
      <c r="AK73" s="41"/>
      <c r="AL73" s="8"/>
      <c r="AM73" s="23"/>
      <c r="AN73" s="23"/>
      <c r="AO73" s="70"/>
      <c r="AP73" s="70"/>
      <c r="AQ73" s="70"/>
      <c r="AR73" s="70"/>
      <c r="AS73" s="70"/>
      <c r="AT73" s="70"/>
      <c r="AU73" s="70"/>
      <c r="AV73" s="212">
        <v>26</v>
      </c>
      <c r="AW73" s="212"/>
      <c r="AX73" s="33" t="s">
        <v>842</v>
      </c>
      <c r="AY73" s="33"/>
      <c r="AZ73" s="4"/>
      <c r="BA73" s="17"/>
      <c r="BB73" s="2">
        <f t="shared" si="2"/>
        <v>26</v>
      </c>
      <c r="BC73" s="10"/>
    </row>
    <row r="74" spans="1:55" ht="14.1" x14ac:dyDescent="0.3">
      <c r="A74" s="7">
        <v>71</v>
      </c>
      <c r="B74" s="9">
        <v>6557</v>
      </c>
      <c r="C74" s="149" t="s">
        <v>2653</v>
      </c>
      <c r="M74" s="39"/>
      <c r="N74" s="112"/>
      <c r="O74" s="112"/>
      <c r="P74" s="112"/>
      <c r="Q74" s="112"/>
      <c r="R74" s="112"/>
      <c r="S74" s="112"/>
      <c r="T74" s="113"/>
      <c r="U74" s="42" t="s">
        <v>1292</v>
      </c>
      <c r="V74" s="54"/>
      <c r="W74" s="54"/>
      <c r="X74" s="54"/>
      <c r="Y74" s="54"/>
      <c r="Z74" s="54"/>
      <c r="AA74" s="54"/>
      <c r="AB74" s="54"/>
      <c r="AC74" s="54"/>
      <c r="AD74" s="30"/>
      <c r="AE74" s="3"/>
      <c r="AF74" s="41"/>
      <c r="AG74" s="41"/>
      <c r="AH74" s="41"/>
      <c r="AI74" s="41"/>
      <c r="AJ74" s="41"/>
      <c r="AK74" s="41"/>
      <c r="AL74" s="8"/>
      <c r="AM74" s="23"/>
      <c r="AN74" s="23"/>
      <c r="AO74" s="70"/>
      <c r="AP74" s="70"/>
      <c r="AQ74" s="70"/>
      <c r="AR74" s="70"/>
      <c r="AS74" s="70"/>
      <c r="AT74" s="70"/>
      <c r="AU74" s="70"/>
      <c r="AV74" s="212">
        <v>23</v>
      </c>
      <c r="AW74" s="212"/>
      <c r="AX74" s="33" t="s">
        <v>842</v>
      </c>
      <c r="AY74" s="33"/>
      <c r="AZ74" s="4"/>
      <c r="BA74" s="17"/>
      <c r="BB74" s="2">
        <f t="shared" si="2"/>
        <v>23</v>
      </c>
      <c r="BC74" s="10"/>
    </row>
    <row r="75" spans="1:55" ht="14.1" x14ac:dyDescent="0.3">
      <c r="A75" s="7">
        <v>71</v>
      </c>
      <c r="B75" s="27">
        <v>6558</v>
      </c>
      <c r="C75" s="149" t="s">
        <v>2652</v>
      </c>
      <c r="M75" s="39"/>
      <c r="N75" s="112"/>
      <c r="O75" s="112"/>
      <c r="P75" s="112"/>
      <c r="Q75" s="112"/>
      <c r="R75" s="112"/>
      <c r="S75" s="112"/>
      <c r="T75" s="113"/>
      <c r="U75" s="42" t="s">
        <v>1291</v>
      </c>
      <c r="V75" s="54"/>
      <c r="W75" s="54"/>
      <c r="X75" s="54"/>
      <c r="Y75" s="54"/>
      <c r="Z75" s="54"/>
      <c r="AA75" s="54"/>
      <c r="AB75" s="54"/>
      <c r="AC75" s="54"/>
      <c r="AD75" s="30"/>
      <c r="AE75" s="3"/>
      <c r="AF75" s="41"/>
      <c r="AG75" s="41"/>
      <c r="AH75" s="41"/>
      <c r="AI75" s="41"/>
      <c r="AJ75" s="41"/>
      <c r="AK75" s="41"/>
      <c r="AL75" s="8"/>
      <c r="AM75" s="23"/>
      <c r="AN75" s="23"/>
      <c r="AO75" s="70"/>
      <c r="AP75" s="70"/>
      <c r="AQ75" s="70"/>
      <c r="AR75" s="70"/>
      <c r="AS75" s="70"/>
      <c r="AT75" s="70"/>
      <c r="AU75" s="70"/>
      <c r="AV75" s="212">
        <v>20</v>
      </c>
      <c r="AW75" s="212"/>
      <c r="AX75" s="33" t="s">
        <v>842</v>
      </c>
      <c r="AY75" s="33"/>
      <c r="AZ75" s="4"/>
      <c r="BA75" s="17"/>
      <c r="BB75" s="2">
        <f t="shared" si="2"/>
        <v>20</v>
      </c>
      <c r="BC75" s="10"/>
    </row>
    <row r="76" spans="1:55" ht="14.1" x14ac:dyDescent="0.3">
      <c r="A76" s="7">
        <v>71</v>
      </c>
      <c r="B76" s="9">
        <v>6559</v>
      </c>
      <c r="C76" s="149" t="s">
        <v>2651</v>
      </c>
      <c r="D76" s="119"/>
      <c r="E76" s="119"/>
      <c r="F76" s="119"/>
      <c r="G76" s="119"/>
      <c r="H76" s="1"/>
      <c r="I76" s="1"/>
      <c r="J76" s="1"/>
      <c r="K76" s="1"/>
      <c r="L76" s="1"/>
      <c r="M76" s="39"/>
      <c r="N76" s="112"/>
      <c r="O76" s="112"/>
      <c r="P76" s="112"/>
      <c r="Q76" s="112"/>
      <c r="R76" s="112"/>
      <c r="S76" s="112"/>
      <c r="T76" s="113"/>
      <c r="U76" s="42" t="s">
        <v>1290</v>
      </c>
      <c r="V76" s="54"/>
      <c r="W76" s="54"/>
      <c r="X76" s="54"/>
      <c r="Y76" s="54"/>
      <c r="Z76" s="54"/>
      <c r="AA76" s="54"/>
      <c r="AB76" s="54"/>
      <c r="AC76" s="54"/>
      <c r="AD76" s="30"/>
      <c r="AE76" s="3"/>
      <c r="AF76" s="41"/>
      <c r="AG76" s="41"/>
      <c r="AH76" s="41"/>
      <c r="AI76" s="41"/>
      <c r="AJ76" s="41"/>
      <c r="AK76" s="41"/>
      <c r="AL76" s="8"/>
      <c r="AM76" s="23"/>
      <c r="AN76" s="23"/>
      <c r="AO76" s="70"/>
      <c r="AP76" s="70"/>
      <c r="AQ76" s="70"/>
      <c r="AR76" s="70"/>
      <c r="AS76" s="70"/>
      <c r="AT76" s="70"/>
      <c r="AU76" s="70"/>
      <c r="AV76" s="212">
        <v>17</v>
      </c>
      <c r="AW76" s="212"/>
      <c r="AX76" s="33" t="s">
        <v>842</v>
      </c>
      <c r="AY76" s="33"/>
      <c r="AZ76" s="4"/>
      <c r="BA76" s="17"/>
      <c r="BB76" s="2">
        <f t="shared" si="2"/>
        <v>17</v>
      </c>
      <c r="BC76" s="10"/>
    </row>
    <row r="77" spans="1:55" ht="14.1" x14ac:dyDescent="0.3">
      <c r="A77" s="7">
        <v>71</v>
      </c>
      <c r="B77" s="27">
        <v>6560</v>
      </c>
      <c r="C77" s="149" t="s">
        <v>2650</v>
      </c>
      <c r="D77" s="65"/>
      <c r="E77" s="65"/>
      <c r="F77" s="65"/>
      <c r="G77" s="65"/>
      <c r="H77" s="4"/>
      <c r="I77" s="4"/>
      <c r="J77" s="4"/>
      <c r="K77" s="4"/>
      <c r="L77" s="4"/>
      <c r="M77" s="37"/>
      <c r="N77" s="115"/>
      <c r="O77" s="115"/>
      <c r="P77" s="115"/>
      <c r="Q77" s="115"/>
      <c r="R77" s="115"/>
      <c r="S77" s="115"/>
      <c r="T77" s="116"/>
      <c r="U77" s="5" t="s">
        <v>1289</v>
      </c>
      <c r="V77" s="70"/>
      <c r="W77" s="70"/>
      <c r="X77" s="70"/>
      <c r="Y77" s="70"/>
      <c r="Z77" s="70"/>
      <c r="AA77" s="70"/>
      <c r="AB77" s="70"/>
      <c r="AC77" s="70"/>
      <c r="AD77" s="3"/>
      <c r="AE77" s="3"/>
      <c r="AF77" s="41"/>
      <c r="AG77" s="41"/>
      <c r="AH77" s="41"/>
      <c r="AI77" s="41"/>
      <c r="AJ77" s="41"/>
      <c r="AK77" s="41"/>
      <c r="AL77" s="8"/>
      <c r="AM77" s="23"/>
      <c r="AN77" s="23"/>
      <c r="AO77" s="70"/>
      <c r="AP77" s="70"/>
      <c r="AQ77" s="70"/>
      <c r="AR77" s="70"/>
      <c r="AS77" s="70"/>
      <c r="AT77" s="70"/>
      <c r="AU77" s="70"/>
      <c r="AV77" s="212">
        <v>14</v>
      </c>
      <c r="AW77" s="212"/>
      <c r="AX77" s="33" t="s">
        <v>842</v>
      </c>
      <c r="AY77" s="33"/>
      <c r="AZ77" s="4"/>
      <c r="BA77" s="17"/>
      <c r="BB77" s="2">
        <f t="shared" si="2"/>
        <v>14</v>
      </c>
      <c r="BC77" s="12"/>
    </row>
  </sheetData>
  <mergeCells count="72">
    <mergeCell ref="AV77:AW77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65:AW65"/>
    <mergeCell ref="AV54:AW54"/>
    <mergeCell ref="AV55:AW55"/>
    <mergeCell ref="AV56:AW56"/>
    <mergeCell ref="AV57:AW57"/>
    <mergeCell ref="AV58:AW58"/>
    <mergeCell ref="AV59:AW59"/>
    <mergeCell ref="AV60:AW60"/>
    <mergeCell ref="AV42:AW42"/>
    <mergeCell ref="AV43:AW43"/>
    <mergeCell ref="AV44:AW44"/>
    <mergeCell ref="AV45:AW45"/>
    <mergeCell ref="AV46:AW46"/>
    <mergeCell ref="AV52:AW52"/>
    <mergeCell ref="AV61:AW61"/>
    <mergeCell ref="AV62:AW62"/>
    <mergeCell ref="AV63:AW63"/>
    <mergeCell ref="AV64:AW64"/>
    <mergeCell ref="AV53:AW53"/>
    <mergeCell ref="AV47:AW47"/>
    <mergeCell ref="AV48:AW48"/>
    <mergeCell ref="AV49:AW49"/>
    <mergeCell ref="AV50:AW50"/>
    <mergeCell ref="AV51:AW51"/>
    <mergeCell ref="AV41:AW41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29:AW29"/>
    <mergeCell ref="AV18:AW18"/>
    <mergeCell ref="AV19:AW19"/>
    <mergeCell ref="AV20:AW20"/>
    <mergeCell ref="AV21:AW21"/>
    <mergeCell ref="AV22:AW22"/>
    <mergeCell ref="AV23:AW23"/>
    <mergeCell ref="AV24:AW24"/>
    <mergeCell ref="D7:L8"/>
    <mergeCell ref="AV7:AW7"/>
    <mergeCell ref="AV8:AW8"/>
    <mergeCell ref="AV9:AW9"/>
    <mergeCell ref="AV10:AW10"/>
    <mergeCell ref="AV16:AW16"/>
    <mergeCell ref="AV25:AW25"/>
    <mergeCell ref="AV26:AW26"/>
    <mergeCell ref="AV27:AW27"/>
    <mergeCell ref="AV28:AW28"/>
    <mergeCell ref="AV17:AW17"/>
    <mergeCell ref="AV11:AW11"/>
    <mergeCell ref="AV12:AW12"/>
    <mergeCell ref="AV13:AW13"/>
    <mergeCell ref="AV14:AW14"/>
    <mergeCell ref="AV15:AW15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/>
  </sheetPr>
  <dimension ref="A1:BD80"/>
  <sheetViews>
    <sheetView zoomScaleNormal="100" zoomScaleSheetLayoutView="80" workbookViewId="0"/>
  </sheetViews>
  <sheetFormatPr defaultColWidth="9" defaultRowHeight="17.2" customHeight="1" x14ac:dyDescent="0.3"/>
  <cols>
    <col min="1" max="1" width="4.62890625" style="36" customWidth="1"/>
    <col min="2" max="2" width="7.62890625" style="36" customWidth="1"/>
    <col min="3" max="3" width="32.1015625" style="22" customWidth="1"/>
    <col min="4" max="7" width="2.3671875" style="36" customWidth="1"/>
    <col min="8" max="18" width="2.3671875" style="22" customWidth="1"/>
    <col min="19" max="22" width="2.3671875" style="36" customWidth="1"/>
    <col min="23" max="51" width="2.3671875" style="52" customWidth="1"/>
    <col min="52" max="53" width="2.3671875" style="36" customWidth="1"/>
    <col min="54" max="55" width="8.62890625" style="36" customWidth="1"/>
    <col min="56" max="56" width="2.89453125" style="36" customWidth="1"/>
    <col min="57" max="16384" width="9" style="36"/>
  </cols>
  <sheetData>
    <row r="1" spans="1:56" ht="17.2" customHeight="1" x14ac:dyDescent="0.3">
      <c r="A1" s="35"/>
    </row>
    <row r="2" spans="1:56" ht="17.25" customHeight="1" x14ac:dyDescent="0.3">
      <c r="A2" s="35"/>
    </row>
    <row r="3" spans="1:56" ht="17.2" customHeight="1" x14ac:dyDescent="0.3">
      <c r="A3" s="35"/>
    </row>
    <row r="4" spans="1:56" ht="17.2" customHeight="1" x14ac:dyDescent="0.3">
      <c r="A4" s="35"/>
      <c r="B4" s="146"/>
    </row>
    <row r="5" spans="1:56" ht="17.2" customHeight="1" x14ac:dyDescent="0.3">
      <c r="A5" s="21" t="s">
        <v>1317</v>
      </c>
      <c r="B5" s="72"/>
      <c r="C5" s="123" t="s">
        <v>851</v>
      </c>
      <c r="D5" s="74"/>
      <c r="E5" s="54"/>
      <c r="F5" s="54"/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4"/>
      <c r="T5" s="54"/>
      <c r="U5" s="54"/>
      <c r="V5" s="34"/>
      <c r="W5" s="54"/>
      <c r="X5" s="54"/>
      <c r="Y5" s="54"/>
      <c r="Z5" s="54"/>
      <c r="AA5" s="54"/>
      <c r="AB5" s="54" t="s">
        <v>1316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4"/>
      <c r="BA5" s="54"/>
      <c r="BB5" s="20" t="s">
        <v>850</v>
      </c>
      <c r="BC5" s="20" t="s">
        <v>849</v>
      </c>
      <c r="BD5" s="119"/>
    </row>
    <row r="6" spans="1:56" ht="17.2" customHeight="1" x14ac:dyDescent="0.3">
      <c r="A6" s="19" t="s">
        <v>848</v>
      </c>
      <c r="B6" s="18" t="s">
        <v>847</v>
      </c>
      <c r="C6" s="17"/>
      <c r="D6" s="67"/>
      <c r="E6" s="65"/>
      <c r="F6" s="65"/>
      <c r="G6" s="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5"/>
      <c r="BA6" s="65"/>
      <c r="BB6" s="16" t="s">
        <v>1</v>
      </c>
      <c r="BC6" s="16" t="s">
        <v>0</v>
      </c>
      <c r="BD6" s="119"/>
    </row>
    <row r="7" spans="1:56" ht="17.2" customHeight="1" x14ac:dyDescent="0.3">
      <c r="A7" s="7">
        <v>71</v>
      </c>
      <c r="B7" s="27">
        <v>5100</v>
      </c>
      <c r="C7" s="149" t="s">
        <v>2800</v>
      </c>
      <c r="D7" s="39" t="s">
        <v>1335</v>
      </c>
      <c r="E7" s="1"/>
      <c r="F7" s="1"/>
      <c r="G7" s="1"/>
      <c r="H7" s="1"/>
      <c r="I7" s="1"/>
      <c r="J7" s="1"/>
      <c r="K7" s="1"/>
      <c r="L7" s="1"/>
      <c r="M7" s="223" t="s">
        <v>1334</v>
      </c>
      <c r="N7" s="224"/>
      <c r="O7" s="224"/>
      <c r="P7" s="224"/>
      <c r="Q7" s="224"/>
      <c r="R7" s="224"/>
      <c r="S7" s="224"/>
      <c r="T7" s="225"/>
      <c r="U7" s="37" t="s">
        <v>1333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8"/>
      <c r="AG7" s="8"/>
      <c r="AH7" s="8"/>
      <c r="AI7" s="8"/>
      <c r="AJ7" s="8"/>
      <c r="AK7" s="8"/>
      <c r="AL7" s="8"/>
      <c r="AM7" s="23"/>
      <c r="AN7" s="23"/>
      <c r="AO7" s="65"/>
      <c r="AP7" s="65"/>
      <c r="AQ7" s="65"/>
      <c r="AR7" s="65"/>
      <c r="AS7" s="65"/>
      <c r="AT7" s="65"/>
      <c r="AU7" s="65"/>
      <c r="AV7" s="212">
        <v>165</v>
      </c>
      <c r="AW7" s="212"/>
      <c r="AX7" s="33" t="s">
        <v>842</v>
      </c>
      <c r="AY7" s="33"/>
      <c r="AZ7" s="4"/>
      <c r="BA7" s="17"/>
      <c r="BB7" s="151">
        <f t="shared" ref="BB7:BB38" si="0">AV7</f>
        <v>165</v>
      </c>
      <c r="BC7" s="10" t="s">
        <v>1251</v>
      </c>
    </row>
    <row r="8" spans="1:56" ht="17.2" customHeight="1" x14ac:dyDescent="0.3">
      <c r="A8" s="7">
        <v>71</v>
      </c>
      <c r="B8" s="9">
        <v>5101</v>
      </c>
      <c r="C8" s="149" t="s">
        <v>2799</v>
      </c>
      <c r="D8" s="106"/>
      <c r="E8" s="107"/>
      <c r="F8" s="107"/>
      <c r="G8" s="1"/>
      <c r="H8" s="112"/>
      <c r="I8" s="112"/>
      <c r="J8" s="112"/>
      <c r="K8" s="112"/>
      <c r="L8" s="112"/>
      <c r="M8" s="223"/>
      <c r="N8" s="224"/>
      <c r="O8" s="224"/>
      <c r="P8" s="224"/>
      <c r="Q8" s="224"/>
      <c r="R8" s="224"/>
      <c r="S8" s="224"/>
      <c r="T8" s="225"/>
      <c r="U8" s="5" t="s">
        <v>2798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41"/>
      <c r="AG8" s="41"/>
      <c r="AH8" s="41"/>
      <c r="AI8" s="41"/>
      <c r="AJ8" s="41"/>
      <c r="AK8" s="41"/>
      <c r="AL8" s="41"/>
      <c r="AM8" s="26"/>
      <c r="AN8" s="26"/>
      <c r="AO8" s="70"/>
      <c r="AP8" s="70"/>
      <c r="AQ8" s="70"/>
      <c r="AR8" s="70"/>
      <c r="AS8" s="70"/>
      <c r="AT8" s="70"/>
      <c r="AU8" s="70"/>
      <c r="AV8" s="213">
        <v>198</v>
      </c>
      <c r="AW8" s="213"/>
      <c r="AX8" s="11" t="s">
        <v>842</v>
      </c>
      <c r="AY8" s="11"/>
      <c r="AZ8" s="3"/>
      <c r="BA8" s="31"/>
      <c r="BB8" s="2">
        <f t="shared" si="0"/>
        <v>198</v>
      </c>
      <c r="BC8" s="10"/>
    </row>
    <row r="9" spans="1:56" ht="17.2" customHeight="1" x14ac:dyDescent="0.3">
      <c r="A9" s="7">
        <v>71</v>
      </c>
      <c r="B9" s="27">
        <v>5102</v>
      </c>
      <c r="C9" s="149" t="s">
        <v>2797</v>
      </c>
      <c r="D9" s="22"/>
      <c r="E9" s="22"/>
      <c r="F9" s="22"/>
      <c r="G9" s="22"/>
      <c r="M9" s="42" t="s">
        <v>1332</v>
      </c>
      <c r="N9" s="30"/>
      <c r="O9" s="30"/>
      <c r="P9" s="30"/>
      <c r="Q9" s="30"/>
      <c r="R9" s="30"/>
      <c r="S9" s="30"/>
      <c r="T9" s="43"/>
      <c r="U9" s="37" t="s">
        <v>1331</v>
      </c>
      <c r="V9" s="4"/>
      <c r="W9" s="105"/>
      <c r="X9" s="105"/>
      <c r="Y9" s="105"/>
      <c r="Z9" s="105"/>
      <c r="AA9" s="105"/>
      <c r="AB9" s="105"/>
      <c r="AC9" s="10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213">
        <v>158</v>
      </c>
      <c r="AW9" s="213"/>
      <c r="AX9" s="11" t="s">
        <v>842</v>
      </c>
      <c r="AY9" s="11"/>
      <c r="AZ9" s="3"/>
      <c r="BA9" s="31"/>
      <c r="BB9" s="2">
        <f t="shared" si="0"/>
        <v>158</v>
      </c>
      <c r="BC9" s="57"/>
    </row>
    <row r="10" spans="1:56" ht="17.2" customHeight="1" x14ac:dyDescent="0.3">
      <c r="A10" s="7">
        <v>71</v>
      </c>
      <c r="B10" s="9">
        <v>5103</v>
      </c>
      <c r="C10" s="149" t="s">
        <v>2796</v>
      </c>
      <c r="D10" s="22"/>
      <c r="E10" s="22"/>
      <c r="F10" s="22"/>
      <c r="G10" s="22"/>
      <c r="M10" s="39"/>
      <c r="N10" s="1"/>
      <c r="O10" s="1"/>
      <c r="P10" s="1"/>
      <c r="Q10" s="1"/>
      <c r="R10" s="1"/>
      <c r="S10" s="1"/>
      <c r="T10" s="38"/>
      <c r="U10" s="5" t="s">
        <v>1330</v>
      </c>
      <c r="V10" s="3"/>
      <c r="W10" s="46"/>
      <c r="X10" s="46"/>
      <c r="Y10" s="46"/>
      <c r="Z10" s="46"/>
      <c r="AA10" s="46"/>
      <c r="AB10" s="46"/>
      <c r="AC10" s="46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213">
        <v>189</v>
      </c>
      <c r="AW10" s="213"/>
      <c r="AX10" s="11" t="s">
        <v>842</v>
      </c>
      <c r="AY10" s="11"/>
      <c r="AZ10" s="3"/>
      <c r="BA10" s="31"/>
      <c r="BB10" s="2">
        <f t="shared" si="0"/>
        <v>189</v>
      </c>
      <c r="BC10" s="57"/>
    </row>
    <row r="11" spans="1:56" ht="17.2" customHeight="1" x14ac:dyDescent="0.3">
      <c r="A11" s="7">
        <v>71</v>
      </c>
      <c r="B11" s="27">
        <v>5104</v>
      </c>
      <c r="C11" s="149" t="s">
        <v>2795</v>
      </c>
      <c r="D11" s="22"/>
      <c r="E11" s="22"/>
      <c r="F11" s="22"/>
      <c r="G11" s="22"/>
      <c r="M11" s="42" t="s">
        <v>1329</v>
      </c>
      <c r="N11" s="30"/>
      <c r="O11" s="30"/>
      <c r="P11" s="30"/>
      <c r="Q11" s="30"/>
      <c r="R11" s="30"/>
      <c r="S11" s="30"/>
      <c r="T11" s="43"/>
      <c r="U11" s="5" t="s">
        <v>1328</v>
      </c>
      <c r="V11" s="3"/>
      <c r="W11" s="46"/>
      <c r="X11" s="46"/>
      <c r="Y11" s="46"/>
      <c r="Z11" s="46"/>
      <c r="AA11" s="46"/>
      <c r="AB11" s="46"/>
      <c r="AC11" s="46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213">
        <v>143</v>
      </c>
      <c r="AW11" s="213"/>
      <c r="AX11" s="11" t="s">
        <v>842</v>
      </c>
      <c r="AY11" s="11"/>
      <c r="AZ11" s="3"/>
      <c r="BA11" s="31"/>
      <c r="BB11" s="2">
        <f t="shared" si="0"/>
        <v>143</v>
      </c>
      <c r="BC11" s="57"/>
    </row>
    <row r="12" spans="1:56" ht="17.2" customHeight="1" x14ac:dyDescent="0.3">
      <c r="A12" s="7">
        <v>71</v>
      </c>
      <c r="B12" s="9">
        <v>5105</v>
      </c>
      <c r="C12" s="149" t="s">
        <v>2794</v>
      </c>
      <c r="D12" s="22"/>
      <c r="E12" s="22"/>
      <c r="F12" s="22"/>
      <c r="G12" s="22"/>
      <c r="M12" s="37"/>
      <c r="N12" s="4"/>
      <c r="O12" s="4"/>
      <c r="P12" s="4"/>
      <c r="Q12" s="4"/>
      <c r="R12" s="4"/>
      <c r="S12" s="4"/>
      <c r="T12" s="17"/>
      <c r="U12" s="5" t="s">
        <v>1327</v>
      </c>
      <c r="V12" s="3"/>
      <c r="W12" s="46"/>
      <c r="X12" s="46"/>
      <c r="Y12" s="46"/>
      <c r="Z12" s="46"/>
      <c r="AA12" s="46"/>
      <c r="AB12" s="46"/>
      <c r="AC12" s="46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213">
        <v>171</v>
      </c>
      <c r="AW12" s="213"/>
      <c r="AX12" s="11" t="s">
        <v>842</v>
      </c>
      <c r="AY12" s="11"/>
      <c r="AZ12" s="3"/>
      <c r="BA12" s="31"/>
      <c r="BB12" s="2">
        <f t="shared" si="0"/>
        <v>171</v>
      </c>
      <c r="BC12" s="57"/>
    </row>
    <row r="13" spans="1:56" ht="17.2" customHeight="1" x14ac:dyDescent="0.3">
      <c r="A13" s="7">
        <v>71</v>
      </c>
      <c r="B13" s="27">
        <v>5106</v>
      </c>
      <c r="C13" s="149" t="s">
        <v>2793</v>
      </c>
      <c r="D13" s="1"/>
      <c r="E13" s="1"/>
      <c r="F13" s="1"/>
      <c r="G13" s="1"/>
      <c r="H13" s="1"/>
      <c r="I13" s="1"/>
      <c r="J13" s="1"/>
      <c r="K13" s="1"/>
      <c r="L13" s="38"/>
      <c r="M13" s="5" t="s">
        <v>1326</v>
      </c>
      <c r="N13" s="3"/>
      <c r="O13" s="3"/>
      <c r="P13" s="3"/>
      <c r="Q13" s="3"/>
      <c r="R13" s="3"/>
      <c r="S13" s="3"/>
      <c r="T13" s="31"/>
      <c r="U13" s="5" t="s">
        <v>1325</v>
      </c>
      <c r="V13" s="4"/>
      <c r="W13" s="105"/>
      <c r="X13" s="105"/>
      <c r="Y13" s="105"/>
      <c r="Z13" s="105"/>
      <c r="AA13" s="105"/>
      <c r="AB13" s="105"/>
      <c r="AC13" s="105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213">
        <v>198</v>
      </c>
      <c r="AW13" s="213"/>
      <c r="AX13" s="11" t="s">
        <v>842</v>
      </c>
      <c r="AY13" s="11"/>
      <c r="AZ13" s="3"/>
      <c r="BA13" s="31"/>
      <c r="BB13" s="2">
        <f t="shared" si="0"/>
        <v>198</v>
      </c>
      <c r="BC13" s="57"/>
    </row>
    <row r="14" spans="1:56" ht="17.2" customHeight="1" x14ac:dyDescent="0.3">
      <c r="A14" s="7">
        <v>71</v>
      </c>
      <c r="B14" s="9">
        <v>5107</v>
      </c>
      <c r="C14" s="149" t="s">
        <v>2792</v>
      </c>
      <c r="D14" s="106"/>
      <c r="E14" s="107"/>
      <c r="F14" s="107"/>
      <c r="G14" s="1"/>
      <c r="H14" s="112"/>
      <c r="I14" s="112"/>
      <c r="J14" s="112"/>
      <c r="K14" s="112"/>
      <c r="L14" s="112"/>
      <c r="M14" s="14" t="s">
        <v>1324</v>
      </c>
      <c r="N14" s="152"/>
      <c r="O14" s="152"/>
      <c r="P14" s="152"/>
      <c r="Q14" s="152"/>
      <c r="R14" s="152"/>
      <c r="S14" s="152"/>
      <c r="T14" s="15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1"/>
      <c r="AG14" s="41"/>
      <c r="AH14" s="41"/>
      <c r="AI14" s="41"/>
      <c r="AJ14" s="41"/>
      <c r="AK14" s="41"/>
      <c r="AL14" s="41"/>
      <c r="AM14" s="26"/>
      <c r="AN14" s="26"/>
      <c r="AO14" s="70"/>
      <c r="AP14" s="70"/>
      <c r="AQ14" s="70"/>
      <c r="AR14" s="70"/>
      <c r="AS14" s="70"/>
      <c r="AT14" s="70"/>
      <c r="AU14" s="70"/>
      <c r="AV14" s="213">
        <v>11</v>
      </c>
      <c r="AW14" s="213"/>
      <c r="AX14" s="11" t="s">
        <v>842</v>
      </c>
      <c r="AY14" s="11"/>
      <c r="AZ14" s="3"/>
      <c r="BA14" s="31"/>
      <c r="BB14" s="2">
        <f t="shared" si="0"/>
        <v>11</v>
      </c>
      <c r="BC14" s="10"/>
    </row>
    <row r="15" spans="1:56" ht="17.2" customHeight="1" x14ac:dyDescent="0.3">
      <c r="A15" s="7">
        <v>71</v>
      </c>
      <c r="B15" s="9">
        <v>5110</v>
      </c>
      <c r="C15" s="149" t="s">
        <v>2791</v>
      </c>
      <c r="D15" s="3" t="s">
        <v>1323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6"/>
      <c r="X15" s="46"/>
      <c r="Y15" s="46"/>
      <c r="Z15" s="46"/>
      <c r="AA15" s="46"/>
      <c r="AB15" s="46"/>
      <c r="AC15" s="46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213">
        <v>111</v>
      </c>
      <c r="AW15" s="213"/>
      <c r="AX15" s="11" t="s">
        <v>842</v>
      </c>
      <c r="AY15" s="11"/>
      <c r="AZ15" s="3"/>
      <c r="BA15" s="31"/>
      <c r="BB15" s="2">
        <f t="shared" si="0"/>
        <v>111</v>
      </c>
      <c r="BC15" s="57"/>
      <c r="BD15" s="59"/>
    </row>
    <row r="16" spans="1:56" ht="17.2" customHeight="1" x14ac:dyDescent="0.3">
      <c r="A16" s="7">
        <v>71</v>
      </c>
      <c r="B16" s="9">
        <v>5120</v>
      </c>
      <c r="C16" s="6" t="s">
        <v>2790</v>
      </c>
      <c r="D16" s="195" t="s">
        <v>1322</v>
      </c>
      <c r="E16" s="196"/>
      <c r="F16" s="196"/>
      <c r="G16" s="196"/>
      <c r="H16" s="196"/>
      <c r="I16" s="196"/>
      <c r="J16" s="196"/>
      <c r="K16" s="196"/>
      <c r="L16" s="197"/>
      <c r="M16" s="217" t="s">
        <v>2789</v>
      </c>
      <c r="N16" s="218"/>
      <c r="O16" s="218"/>
      <c r="P16" s="218"/>
      <c r="Q16" s="218"/>
      <c r="R16" s="218"/>
      <c r="S16" s="218"/>
      <c r="T16" s="219"/>
      <c r="U16" s="5"/>
      <c r="V16" s="3"/>
      <c r="W16" s="46"/>
      <c r="X16" s="46"/>
      <c r="Y16" s="46"/>
      <c r="Z16" s="46"/>
      <c r="AA16" s="46"/>
      <c r="AB16" s="46"/>
      <c r="AC16" s="46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213">
        <v>781</v>
      </c>
      <c r="AW16" s="213"/>
      <c r="AX16" s="11" t="s">
        <v>842</v>
      </c>
      <c r="AY16" s="11"/>
      <c r="AZ16" s="3"/>
      <c r="BA16" s="31"/>
      <c r="BB16" s="2">
        <f t="shared" si="0"/>
        <v>781</v>
      </c>
      <c r="BC16" s="57"/>
      <c r="BD16" s="59"/>
    </row>
    <row r="17" spans="1:56" ht="17.2" customHeight="1" x14ac:dyDescent="0.3">
      <c r="A17" s="7">
        <v>71</v>
      </c>
      <c r="B17" s="9">
        <v>5121</v>
      </c>
      <c r="C17" s="6" t="s">
        <v>2788</v>
      </c>
      <c r="D17" s="214"/>
      <c r="E17" s="215"/>
      <c r="F17" s="215"/>
      <c r="G17" s="215"/>
      <c r="H17" s="215"/>
      <c r="I17" s="215"/>
      <c r="J17" s="215"/>
      <c r="K17" s="215"/>
      <c r="L17" s="216"/>
      <c r="M17" s="220"/>
      <c r="N17" s="221"/>
      <c r="O17" s="221"/>
      <c r="P17" s="221"/>
      <c r="Q17" s="221"/>
      <c r="R17" s="221"/>
      <c r="S17" s="221"/>
      <c r="T17" s="222"/>
      <c r="U17" s="40" t="s">
        <v>2787</v>
      </c>
      <c r="V17" s="3"/>
      <c r="W17" s="46"/>
      <c r="X17" s="46"/>
      <c r="Y17" s="46"/>
      <c r="Z17" s="46"/>
      <c r="AA17" s="46"/>
      <c r="AB17" s="46"/>
      <c r="AC17" s="46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213">
        <v>700</v>
      </c>
      <c r="AW17" s="213"/>
      <c r="AX17" s="11" t="s">
        <v>842</v>
      </c>
      <c r="AY17" s="11"/>
      <c r="AZ17" s="3"/>
      <c r="BA17" s="31"/>
      <c r="BB17" s="2">
        <f t="shared" si="0"/>
        <v>700</v>
      </c>
      <c r="BC17" s="57"/>
      <c r="BD17" s="59"/>
    </row>
    <row r="18" spans="1:56" ht="17.2" customHeight="1" x14ac:dyDescent="0.3">
      <c r="A18" s="7">
        <v>71</v>
      </c>
      <c r="B18" s="9">
        <v>5300</v>
      </c>
      <c r="C18" s="149" t="s">
        <v>2786</v>
      </c>
      <c r="D18" s="5" t="s">
        <v>2785</v>
      </c>
      <c r="E18" s="3"/>
      <c r="F18" s="3"/>
      <c r="G18" s="3"/>
      <c r="H18" s="3"/>
      <c r="I18" s="3"/>
      <c r="J18" s="3"/>
      <c r="K18" s="3"/>
      <c r="L18" s="31"/>
      <c r="M18" s="5" t="s">
        <v>2784</v>
      </c>
      <c r="N18" s="3"/>
      <c r="O18" s="3"/>
      <c r="P18" s="3"/>
      <c r="Q18" s="3"/>
      <c r="R18" s="3"/>
      <c r="S18" s="3"/>
      <c r="T18" s="3"/>
      <c r="U18" s="3"/>
      <c r="V18" s="3"/>
      <c r="W18" s="46"/>
      <c r="X18" s="46"/>
      <c r="Y18" s="46"/>
      <c r="Z18" s="46"/>
      <c r="AA18" s="46"/>
      <c r="AB18" s="46"/>
      <c r="AC18" s="46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213">
        <v>78</v>
      </c>
      <c r="AW18" s="213"/>
      <c r="AX18" s="11" t="s">
        <v>842</v>
      </c>
      <c r="AY18" s="11"/>
      <c r="AZ18" s="3"/>
      <c r="BA18" s="31"/>
      <c r="BB18" s="2">
        <f t="shared" si="0"/>
        <v>78</v>
      </c>
      <c r="BC18" s="57"/>
      <c r="BD18" s="59"/>
    </row>
    <row r="19" spans="1:56" ht="17.2" customHeight="1" x14ac:dyDescent="0.3">
      <c r="A19" s="7">
        <v>71</v>
      </c>
      <c r="B19" s="9">
        <v>6280</v>
      </c>
      <c r="C19" s="149" t="s">
        <v>2783</v>
      </c>
      <c r="D19" s="195" t="s">
        <v>1321</v>
      </c>
      <c r="E19" s="196"/>
      <c r="F19" s="196"/>
      <c r="G19" s="196"/>
      <c r="H19" s="196"/>
      <c r="I19" s="196"/>
      <c r="J19" s="196"/>
      <c r="K19" s="196"/>
      <c r="L19" s="197"/>
      <c r="M19" s="42" t="s">
        <v>1314</v>
      </c>
      <c r="N19" s="30"/>
      <c r="O19" s="30"/>
      <c r="P19" s="30"/>
      <c r="Q19" s="30"/>
      <c r="R19" s="30"/>
      <c r="S19" s="30"/>
      <c r="T19" s="43"/>
      <c r="U19" s="5" t="s">
        <v>1313</v>
      </c>
      <c r="V19" s="41"/>
      <c r="W19" s="41"/>
      <c r="X19" s="41"/>
      <c r="Y19" s="41"/>
      <c r="Z19" s="41"/>
      <c r="AA19" s="41"/>
      <c r="AB19" s="41"/>
      <c r="AC19" s="41"/>
      <c r="AD19" s="41"/>
      <c r="AE19" s="3"/>
      <c r="AF19" s="41"/>
      <c r="AG19" s="41"/>
      <c r="AH19" s="41"/>
      <c r="AI19" s="41"/>
      <c r="AJ19" s="41"/>
      <c r="AK19" s="41"/>
      <c r="AL19" s="8"/>
      <c r="AM19" s="8"/>
      <c r="AN19" s="8"/>
      <c r="AO19" s="41"/>
      <c r="AP19" s="41"/>
      <c r="AQ19" s="41"/>
      <c r="AR19" s="41"/>
      <c r="AS19" s="41"/>
      <c r="AT19" s="41"/>
      <c r="AU19" s="41"/>
      <c r="AV19" s="212">
        <v>102</v>
      </c>
      <c r="AW19" s="212"/>
      <c r="AX19" s="33" t="s">
        <v>842</v>
      </c>
      <c r="AY19" s="105"/>
      <c r="AZ19" s="129"/>
      <c r="BA19" s="130"/>
      <c r="BB19" s="2">
        <f t="shared" si="0"/>
        <v>102</v>
      </c>
      <c r="BC19" s="10"/>
    </row>
    <row r="20" spans="1:56" ht="17.2" customHeight="1" x14ac:dyDescent="0.3">
      <c r="A20" s="7">
        <v>71</v>
      </c>
      <c r="B20" s="9">
        <v>6281</v>
      </c>
      <c r="C20" s="149" t="s">
        <v>2782</v>
      </c>
      <c r="D20" s="198"/>
      <c r="E20" s="199"/>
      <c r="F20" s="199"/>
      <c r="G20" s="199"/>
      <c r="H20" s="199"/>
      <c r="I20" s="199"/>
      <c r="J20" s="199"/>
      <c r="K20" s="199"/>
      <c r="L20" s="200"/>
      <c r="M20" s="111"/>
      <c r="N20" s="112"/>
      <c r="O20" s="112"/>
      <c r="P20" s="112"/>
      <c r="Q20" s="112"/>
      <c r="R20" s="112"/>
      <c r="S20" s="112"/>
      <c r="T20" s="113"/>
      <c r="U20" s="42" t="s">
        <v>1311</v>
      </c>
      <c r="V20" s="54"/>
      <c r="W20" s="54"/>
      <c r="X20" s="54"/>
      <c r="Y20" s="54"/>
      <c r="Z20" s="54"/>
      <c r="AA20" s="54"/>
      <c r="AB20" s="54"/>
      <c r="AC20" s="54"/>
      <c r="AD20" s="30"/>
      <c r="AE20" s="3"/>
      <c r="AF20" s="41"/>
      <c r="AG20" s="41"/>
      <c r="AH20" s="41"/>
      <c r="AI20" s="41"/>
      <c r="AJ20" s="41"/>
      <c r="AK20" s="41"/>
      <c r="AL20" s="8"/>
      <c r="AM20" s="23"/>
      <c r="AN20" s="23"/>
      <c r="AO20" s="70"/>
      <c r="AP20" s="70"/>
      <c r="AQ20" s="70"/>
      <c r="AR20" s="70"/>
      <c r="AS20" s="70"/>
      <c r="AT20" s="70"/>
      <c r="AU20" s="70"/>
      <c r="AV20" s="212">
        <v>102</v>
      </c>
      <c r="AW20" s="212"/>
      <c r="AX20" s="33" t="s">
        <v>842</v>
      </c>
      <c r="AY20" s="33"/>
      <c r="AZ20" s="4"/>
      <c r="BA20" s="17"/>
      <c r="BB20" s="2">
        <f t="shared" si="0"/>
        <v>102</v>
      </c>
      <c r="BC20" s="10"/>
    </row>
    <row r="21" spans="1:56" ht="17.2" customHeight="1" x14ac:dyDescent="0.3">
      <c r="A21" s="7">
        <v>71</v>
      </c>
      <c r="B21" s="9">
        <v>6282</v>
      </c>
      <c r="C21" s="149" t="s">
        <v>2781</v>
      </c>
      <c r="D21" s="106"/>
      <c r="E21" s="107"/>
      <c r="F21" s="107"/>
      <c r="G21" s="119"/>
      <c r="H21" s="112"/>
      <c r="I21" s="112"/>
      <c r="J21" s="112"/>
      <c r="K21" s="112"/>
      <c r="L21" s="113"/>
      <c r="M21" s="111"/>
      <c r="N21" s="112"/>
      <c r="O21" s="112"/>
      <c r="P21" s="112"/>
      <c r="Q21" s="112"/>
      <c r="R21" s="112"/>
      <c r="S21" s="112"/>
      <c r="T21" s="113"/>
      <c r="U21" s="42" t="s">
        <v>1310</v>
      </c>
      <c r="V21" s="54"/>
      <c r="W21" s="54"/>
      <c r="X21" s="54"/>
      <c r="Y21" s="54"/>
      <c r="Z21" s="54"/>
      <c r="AA21" s="54"/>
      <c r="AB21" s="54"/>
      <c r="AC21" s="54"/>
      <c r="AD21" s="30"/>
      <c r="AE21" s="3"/>
      <c r="AF21" s="41"/>
      <c r="AG21" s="41"/>
      <c r="AH21" s="41"/>
      <c r="AI21" s="41"/>
      <c r="AJ21" s="41"/>
      <c r="AK21" s="41"/>
      <c r="AL21" s="41"/>
      <c r="AM21" s="23"/>
      <c r="AN21" s="23"/>
      <c r="AO21" s="70"/>
      <c r="AP21" s="70"/>
      <c r="AQ21" s="70"/>
      <c r="AR21" s="70"/>
      <c r="AS21" s="70"/>
      <c r="AT21" s="70"/>
      <c r="AU21" s="70"/>
      <c r="AV21" s="212">
        <v>51</v>
      </c>
      <c r="AW21" s="212"/>
      <c r="AX21" s="33" t="s">
        <v>842</v>
      </c>
      <c r="AY21" s="33"/>
      <c r="AZ21" s="4"/>
      <c r="BA21" s="17"/>
      <c r="BB21" s="2">
        <f t="shared" si="0"/>
        <v>51</v>
      </c>
      <c r="BC21" s="10"/>
    </row>
    <row r="22" spans="1:56" ht="17.2" customHeight="1" x14ac:dyDescent="0.3">
      <c r="A22" s="7">
        <v>71</v>
      </c>
      <c r="B22" s="9">
        <v>6283</v>
      </c>
      <c r="C22" s="149" t="s">
        <v>2780</v>
      </c>
      <c r="D22" s="106"/>
      <c r="E22" s="107"/>
      <c r="F22" s="107"/>
      <c r="G22" s="119"/>
      <c r="H22" s="112"/>
      <c r="I22" s="112"/>
      <c r="J22" s="112"/>
      <c r="K22" s="112"/>
      <c r="L22" s="113"/>
      <c r="M22" s="111"/>
      <c r="N22" s="112"/>
      <c r="O22" s="112"/>
      <c r="P22" s="112"/>
      <c r="Q22" s="112"/>
      <c r="R22" s="112"/>
      <c r="S22" s="112"/>
      <c r="T22" s="113"/>
      <c r="U22" s="42" t="s">
        <v>1309</v>
      </c>
      <c r="V22" s="54"/>
      <c r="W22" s="54"/>
      <c r="X22" s="54"/>
      <c r="Y22" s="54"/>
      <c r="Z22" s="54"/>
      <c r="AA22" s="54"/>
      <c r="AB22" s="54"/>
      <c r="AC22" s="54"/>
      <c r="AD22" s="30"/>
      <c r="AE22" s="3"/>
      <c r="AF22" s="41"/>
      <c r="AG22" s="41"/>
      <c r="AH22" s="41"/>
      <c r="AI22" s="41"/>
      <c r="AJ22" s="41"/>
      <c r="AK22" s="41"/>
      <c r="AL22" s="41"/>
      <c r="AM22" s="23"/>
      <c r="AN22" s="23"/>
      <c r="AO22" s="70"/>
      <c r="AP22" s="70"/>
      <c r="AQ22" s="70"/>
      <c r="AR22" s="70"/>
      <c r="AS22" s="70"/>
      <c r="AT22" s="70"/>
      <c r="AU22" s="70"/>
      <c r="AV22" s="212">
        <v>34</v>
      </c>
      <c r="AW22" s="212"/>
      <c r="AX22" s="33" t="s">
        <v>842</v>
      </c>
      <c r="AY22" s="33"/>
      <c r="AZ22" s="4"/>
      <c r="BA22" s="17"/>
      <c r="BB22" s="2">
        <f t="shared" si="0"/>
        <v>34</v>
      </c>
      <c r="BC22" s="10"/>
    </row>
    <row r="23" spans="1:56" ht="17.2" customHeight="1" x14ac:dyDescent="0.3">
      <c r="A23" s="7">
        <v>71</v>
      </c>
      <c r="B23" s="9">
        <v>6284</v>
      </c>
      <c r="C23" s="149" t="s">
        <v>2779</v>
      </c>
      <c r="D23" s="106"/>
      <c r="E23" s="107"/>
      <c r="F23" s="107"/>
      <c r="G23" s="119"/>
      <c r="H23" s="112"/>
      <c r="I23" s="112"/>
      <c r="J23" s="112"/>
      <c r="K23" s="112"/>
      <c r="L23" s="113"/>
      <c r="M23" s="111"/>
      <c r="N23" s="112"/>
      <c r="O23" s="112"/>
      <c r="P23" s="112"/>
      <c r="Q23" s="112"/>
      <c r="R23" s="112"/>
      <c r="S23" s="112"/>
      <c r="T23" s="113"/>
      <c r="U23" s="42" t="s">
        <v>1308</v>
      </c>
      <c r="V23" s="54"/>
      <c r="W23" s="54"/>
      <c r="X23" s="54"/>
      <c r="Y23" s="54"/>
      <c r="Z23" s="54"/>
      <c r="AA23" s="54"/>
      <c r="AB23" s="54"/>
      <c r="AC23" s="54"/>
      <c r="AD23" s="30"/>
      <c r="AE23" s="3"/>
      <c r="AF23" s="41"/>
      <c r="AG23" s="41"/>
      <c r="AH23" s="41"/>
      <c r="AI23" s="41"/>
      <c r="AJ23" s="41"/>
      <c r="AK23" s="41"/>
      <c r="AL23" s="41"/>
      <c r="AM23" s="23"/>
      <c r="AN23" s="23"/>
      <c r="AO23" s="70"/>
      <c r="AP23" s="70"/>
      <c r="AQ23" s="70"/>
      <c r="AR23" s="70"/>
      <c r="AS23" s="70"/>
      <c r="AT23" s="70"/>
      <c r="AU23" s="70"/>
      <c r="AV23" s="212">
        <v>26</v>
      </c>
      <c r="AW23" s="212"/>
      <c r="AX23" s="33" t="s">
        <v>842</v>
      </c>
      <c r="AY23" s="33"/>
      <c r="AZ23" s="4"/>
      <c r="BA23" s="17"/>
      <c r="BB23" s="2">
        <f t="shared" si="0"/>
        <v>26</v>
      </c>
      <c r="BC23" s="10"/>
    </row>
    <row r="24" spans="1:56" ht="17.2" customHeight="1" x14ac:dyDescent="0.3">
      <c r="A24" s="7">
        <v>71</v>
      </c>
      <c r="B24" s="9">
        <v>6285</v>
      </c>
      <c r="C24" s="149" t="s">
        <v>2778</v>
      </c>
      <c r="M24" s="39"/>
      <c r="U24" s="5" t="s">
        <v>1241</v>
      </c>
      <c r="V24" s="7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213">
        <v>20</v>
      </c>
      <c r="AW24" s="213"/>
      <c r="AX24" s="11" t="s">
        <v>842</v>
      </c>
      <c r="AY24" s="11"/>
      <c r="AZ24" s="3"/>
      <c r="BA24" s="31"/>
      <c r="BB24" s="2">
        <f t="shared" si="0"/>
        <v>20</v>
      </c>
      <c r="BC24" s="57"/>
    </row>
    <row r="25" spans="1:56" ht="17.2" customHeight="1" x14ac:dyDescent="0.3">
      <c r="A25" s="7">
        <v>71</v>
      </c>
      <c r="B25" s="9">
        <v>6286</v>
      </c>
      <c r="C25" s="149" t="s">
        <v>2777</v>
      </c>
      <c r="M25" s="39"/>
      <c r="U25" s="5" t="s">
        <v>1240</v>
      </c>
      <c r="V25" s="7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213">
        <v>17</v>
      </c>
      <c r="AW25" s="213"/>
      <c r="AX25" s="11" t="s">
        <v>842</v>
      </c>
      <c r="AY25" s="11"/>
      <c r="AZ25" s="3"/>
      <c r="BA25" s="31"/>
      <c r="BB25" s="2">
        <f t="shared" si="0"/>
        <v>17</v>
      </c>
      <c r="BC25" s="57"/>
    </row>
    <row r="26" spans="1:56" ht="17.2" customHeight="1" x14ac:dyDescent="0.3">
      <c r="A26" s="7">
        <v>71</v>
      </c>
      <c r="B26" s="9">
        <v>6287</v>
      </c>
      <c r="C26" s="149" t="s">
        <v>2776</v>
      </c>
      <c r="M26" s="39"/>
      <c r="U26" s="5" t="s">
        <v>1239</v>
      </c>
      <c r="V26" s="7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213">
        <v>15</v>
      </c>
      <c r="AW26" s="213"/>
      <c r="AX26" s="11" t="s">
        <v>842</v>
      </c>
      <c r="AY26" s="11"/>
      <c r="AZ26" s="3"/>
      <c r="BA26" s="31"/>
      <c r="BB26" s="2">
        <f t="shared" si="0"/>
        <v>15</v>
      </c>
      <c r="BC26" s="57"/>
    </row>
    <row r="27" spans="1:56" ht="17.2" customHeight="1" x14ac:dyDescent="0.3">
      <c r="A27" s="7">
        <v>71</v>
      </c>
      <c r="B27" s="9">
        <v>6288</v>
      </c>
      <c r="C27" s="149" t="s">
        <v>2775</v>
      </c>
      <c r="M27" s="39"/>
      <c r="U27" s="5" t="s">
        <v>1238</v>
      </c>
      <c r="V27" s="7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213">
        <v>13</v>
      </c>
      <c r="AW27" s="213"/>
      <c r="AX27" s="11" t="s">
        <v>842</v>
      </c>
      <c r="AY27" s="11"/>
      <c r="AZ27" s="3"/>
      <c r="BA27" s="31"/>
      <c r="BB27" s="2">
        <f t="shared" si="0"/>
        <v>13</v>
      </c>
      <c r="BC27" s="57"/>
    </row>
    <row r="28" spans="1:56" ht="17.2" customHeight="1" x14ac:dyDescent="0.3">
      <c r="A28" s="7">
        <v>71</v>
      </c>
      <c r="B28" s="9">
        <v>6289</v>
      </c>
      <c r="C28" s="149" t="s">
        <v>2774</v>
      </c>
      <c r="M28" s="39"/>
      <c r="U28" s="5" t="s">
        <v>1237</v>
      </c>
      <c r="V28" s="7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213">
        <v>11</v>
      </c>
      <c r="AW28" s="213"/>
      <c r="AX28" s="11" t="s">
        <v>842</v>
      </c>
      <c r="AY28" s="11"/>
      <c r="AZ28" s="3"/>
      <c r="BA28" s="31"/>
      <c r="BB28" s="2">
        <f t="shared" si="0"/>
        <v>11</v>
      </c>
      <c r="BC28" s="57"/>
    </row>
    <row r="29" spans="1:56" ht="17.2" customHeight="1" x14ac:dyDescent="0.3">
      <c r="A29" s="7">
        <v>71</v>
      </c>
      <c r="B29" s="9">
        <v>6290</v>
      </c>
      <c r="C29" s="149" t="s">
        <v>2773</v>
      </c>
      <c r="D29" s="1"/>
      <c r="M29" s="39"/>
      <c r="U29" s="5" t="s">
        <v>1236</v>
      </c>
      <c r="V29" s="7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213">
        <v>10</v>
      </c>
      <c r="AW29" s="213"/>
      <c r="AX29" s="11" t="s">
        <v>842</v>
      </c>
      <c r="AY29" s="11"/>
      <c r="AZ29" s="3"/>
      <c r="BA29" s="31"/>
      <c r="BB29" s="2">
        <f t="shared" si="0"/>
        <v>10</v>
      </c>
      <c r="BC29" s="57"/>
    </row>
    <row r="30" spans="1:56" ht="17.2" customHeight="1" x14ac:dyDescent="0.3">
      <c r="A30" s="7">
        <v>71</v>
      </c>
      <c r="B30" s="9">
        <v>6291</v>
      </c>
      <c r="C30" s="149" t="s">
        <v>2772</v>
      </c>
      <c r="D30" s="1"/>
      <c r="M30" s="39"/>
      <c r="U30" s="5" t="s">
        <v>1235</v>
      </c>
      <c r="V30" s="7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213">
        <v>9</v>
      </c>
      <c r="AW30" s="213"/>
      <c r="AX30" s="11" t="s">
        <v>842</v>
      </c>
      <c r="AY30" s="11"/>
      <c r="AZ30" s="3"/>
      <c r="BA30" s="31"/>
      <c r="BB30" s="2">
        <f t="shared" si="0"/>
        <v>9</v>
      </c>
      <c r="BC30" s="57"/>
    </row>
    <row r="31" spans="1:56" ht="17.2" customHeight="1" x14ac:dyDescent="0.3">
      <c r="A31" s="7">
        <v>71</v>
      </c>
      <c r="B31" s="9">
        <v>6292</v>
      </c>
      <c r="C31" s="149" t="s">
        <v>2771</v>
      </c>
      <c r="D31" s="1"/>
      <c r="M31" s="39"/>
      <c r="U31" s="5" t="s">
        <v>1234</v>
      </c>
      <c r="V31" s="7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213">
        <v>9</v>
      </c>
      <c r="AW31" s="213"/>
      <c r="AX31" s="11" t="s">
        <v>842</v>
      </c>
      <c r="AY31" s="11"/>
      <c r="AZ31" s="3"/>
      <c r="BA31" s="31"/>
      <c r="BB31" s="2">
        <f t="shared" si="0"/>
        <v>9</v>
      </c>
      <c r="BC31" s="57"/>
    </row>
    <row r="32" spans="1:56" ht="17.2" customHeight="1" x14ac:dyDescent="0.3">
      <c r="A32" s="7">
        <v>71</v>
      </c>
      <c r="B32" s="9">
        <v>6293</v>
      </c>
      <c r="C32" s="149" t="s">
        <v>2770</v>
      </c>
      <c r="D32" s="1"/>
      <c r="M32" s="39"/>
      <c r="U32" s="5" t="s">
        <v>1233</v>
      </c>
      <c r="V32" s="7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213">
        <v>8</v>
      </c>
      <c r="AW32" s="213"/>
      <c r="AX32" s="11" t="s">
        <v>842</v>
      </c>
      <c r="AY32" s="11"/>
      <c r="AZ32" s="3"/>
      <c r="BA32" s="31"/>
      <c r="BB32" s="2">
        <f t="shared" si="0"/>
        <v>8</v>
      </c>
      <c r="BC32" s="57"/>
    </row>
    <row r="33" spans="1:55" ht="17.2" customHeight="1" x14ac:dyDescent="0.3">
      <c r="A33" s="7">
        <v>71</v>
      </c>
      <c r="B33" s="9">
        <v>6294</v>
      </c>
      <c r="C33" s="149" t="s">
        <v>2769</v>
      </c>
      <c r="D33" s="1"/>
      <c r="M33" s="39"/>
      <c r="U33" s="5" t="s">
        <v>1232</v>
      </c>
      <c r="V33" s="7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213">
        <v>7</v>
      </c>
      <c r="AW33" s="213"/>
      <c r="AX33" s="11" t="s">
        <v>842</v>
      </c>
      <c r="AY33" s="11"/>
      <c r="AZ33" s="3"/>
      <c r="BA33" s="31"/>
      <c r="BB33" s="2">
        <f t="shared" si="0"/>
        <v>7</v>
      </c>
      <c r="BC33" s="57"/>
    </row>
    <row r="34" spans="1:55" ht="17.2" customHeight="1" x14ac:dyDescent="0.3">
      <c r="A34" s="7">
        <v>71</v>
      </c>
      <c r="B34" s="9">
        <v>6295</v>
      </c>
      <c r="C34" s="149" t="s">
        <v>2768</v>
      </c>
      <c r="D34" s="1"/>
      <c r="M34" s="39"/>
      <c r="U34" s="5" t="s">
        <v>1231</v>
      </c>
      <c r="V34" s="7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213">
        <v>7</v>
      </c>
      <c r="AW34" s="213"/>
      <c r="AX34" s="11" t="s">
        <v>842</v>
      </c>
      <c r="AY34" s="11"/>
      <c r="AZ34" s="3"/>
      <c r="BA34" s="31"/>
      <c r="BB34" s="2">
        <f t="shared" si="0"/>
        <v>7</v>
      </c>
      <c r="BC34" s="57"/>
    </row>
    <row r="35" spans="1:55" ht="17.2" customHeight="1" x14ac:dyDescent="0.3">
      <c r="A35" s="7">
        <v>71</v>
      </c>
      <c r="B35" s="9">
        <v>6296</v>
      </c>
      <c r="C35" s="149" t="s">
        <v>2767</v>
      </c>
      <c r="D35" s="1"/>
      <c r="M35" s="39"/>
      <c r="U35" s="5" t="s">
        <v>1230</v>
      </c>
      <c r="V35" s="7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213">
        <v>6</v>
      </c>
      <c r="AW35" s="213"/>
      <c r="AX35" s="11" t="s">
        <v>842</v>
      </c>
      <c r="AY35" s="11"/>
      <c r="AZ35" s="3"/>
      <c r="BA35" s="31"/>
      <c r="BB35" s="2">
        <f t="shared" si="0"/>
        <v>6</v>
      </c>
      <c r="BC35" s="57"/>
    </row>
    <row r="36" spans="1:55" ht="17.2" customHeight="1" x14ac:dyDescent="0.3">
      <c r="A36" s="7">
        <v>71</v>
      </c>
      <c r="B36" s="9">
        <v>6297</v>
      </c>
      <c r="C36" s="149" t="s">
        <v>2766</v>
      </c>
      <c r="D36" s="1"/>
      <c r="M36" s="39"/>
      <c r="U36" s="5" t="s">
        <v>1229</v>
      </c>
      <c r="V36" s="7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213">
        <v>6</v>
      </c>
      <c r="AW36" s="213"/>
      <c r="AX36" s="11" t="s">
        <v>842</v>
      </c>
      <c r="AY36" s="11"/>
      <c r="AZ36" s="3"/>
      <c r="BA36" s="31"/>
      <c r="BB36" s="2">
        <f t="shared" si="0"/>
        <v>6</v>
      </c>
      <c r="BC36" s="57"/>
    </row>
    <row r="37" spans="1:55" ht="17.2" customHeight="1" x14ac:dyDescent="0.3">
      <c r="A37" s="7">
        <v>71</v>
      </c>
      <c r="B37" s="9">
        <v>6298</v>
      </c>
      <c r="C37" s="149" t="s">
        <v>2765</v>
      </c>
      <c r="D37" s="1"/>
      <c r="M37" s="39"/>
      <c r="U37" s="5" t="s">
        <v>1228</v>
      </c>
      <c r="V37" s="7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213">
        <v>6</v>
      </c>
      <c r="AW37" s="213"/>
      <c r="AX37" s="11" t="s">
        <v>842</v>
      </c>
      <c r="AY37" s="11"/>
      <c r="AZ37" s="3"/>
      <c r="BA37" s="31"/>
      <c r="BB37" s="2">
        <f t="shared" si="0"/>
        <v>6</v>
      </c>
      <c r="BC37" s="57"/>
    </row>
    <row r="38" spans="1:55" ht="17.2" customHeight="1" x14ac:dyDescent="0.3">
      <c r="A38" s="7">
        <v>71</v>
      </c>
      <c r="B38" s="9">
        <v>6299</v>
      </c>
      <c r="C38" s="149" t="s">
        <v>2764</v>
      </c>
      <c r="D38" s="1"/>
      <c r="M38" s="39"/>
      <c r="U38" s="5" t="s">
        <v>1227</v>
      </c>
      <c r="V38" s="7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213">
        <v>5</v>
      </c>
      <c r="AW38" s="213"/>
      <c r="AX38" s="11" t="s">
        <v>842</v>
      </c>
      <c r="AY38" s="11"/>
      <c r="AZ38" s="3"/>
      <c r="BA38" s="31"/>
      <c r="BB38" s="2">
        <f t="shared" si="0"/>
        <v>5</v>
      </c>
      <c r="BC38" s="57"/>
    </row>
    <row r="39" spans="1:55" ht="17.2" customHeight="1" x14ac:dyDescent="0.3">
      <c r="A39" s="7">
        <v>71</v>
      </c>
      <c r="B39" s="9">
        <v>6300</v>
      </c>
      <c r="C39" s="149" t="s">
        <v>2763</v>
      </c>
      <c r="D39" s="1"/>
      <c r="M39" s="39"/>
      <c r="U39" s="5" t="s">
        <v>1226</v>
      </c>
      <c r="V39" s="7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213">
        <v>5</v>
      </c>
      <c r="AW39" s="213"/>
      <c r="AX39" s="11" t="s">
        <v>842</v>
      </c>
      <c r="AY39" s="11"/>
      <c r="AZ39" s="3"/>
      <c r="BA39" s="31"/>
      <c r="BB39" s="2">
        <f t="shared" ref="BB39:BB70" si="1">AV39</f>
        <v>5</v>
      </c>
      <c r="BC39" s="57"/>
    </row>
    <row r="40" spans="1:55" ht="17.2" customHeight="1" x14ac:dyDescent="0.3">
      <c r="A40" s="7">
        <v>71</v>
      </c>
      <c r="B40" s="9">
        <v>6301</v>
      </c>
      <c r="C40" s="149" t="s">
        <v>2762</v>
      </c>
      <c r="D40" s="1"/>
      <c r="M40" s="42" t="s">
        <v>1307</v>
      </c>
      <c r="N40" s="30"/>
      <c r="O40" s="30"/>
      <c r="P40" s="30"/>
      <c r="Q40" s="30"/>
      <c r="R40" s="30"/>
      <c r="S40" s="54"/>
      <c r="T40" s="68"/>
      <c r="U40" s="42" t="s">
        <v>1271</v>
      </c>
      <c r="V40" s="54"/>
      <c r="W40" s="56"/>
      <c r="X40" s="56"/>
      <c r="Y40" s="56"/>
      <c r="Z40" s="56"/>
      <c r="AA40" s="56"/>
      <c r="AB40" s="56"/>
      <c r="AC40" s="56"/>
      <c r="AD40" s="56"/>
      <c r="AE40" s="3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213">
        <v>26</v>
      </c>
      <c r="AW40" s="213"/>
      <c r="AX40" s="11" t="s">
        <v>842</v>
      </c>
      <c r="AY40" s="11"/>
      <c r="AZ40" s="3"/>
      <c r="BA40" s="31"/>
      <c r="BB40" s="2">
        <f t="shared" si="1"/>
        <v>26</v>
      </c>
      <c r="BC40" s="57"/>
    </row>
    <row r="41" spans="1:55" ht="17.2" customHeight="1" x14ac:dyDescent="0.3">
      <c r="A41" s="7">
        <v>71</v>
      </c>
      <c r="B41" s="9">
        <v>6302</v>
      </c>
      <c r="C41" s="149" t="s">
        <v>2761</v>
      </c>
      <c r="D41" s="1"/>
      <c r="M41" s="39"/>
      <c r="N41" s="1"/>
      <c r="O41" s="1"/>
      <c r="P41" s="1"/>
      <c r="Q41" s="1"/>
      <c r="R41" s="1"/>
      <c r="S41" s="119"/>
      <c r="T41" s="119"/>
      <c r="U41" s="5" t="s">
        <v>1270</v>
      </c>
      <c r="V41" s="54"/>
      <c r="W41" s="56"/>
      <c r="X41" s="56"/>
      <c r="Y41" s="56"/>
      <c r="Z41" s="56"/>
      <c r="AA41" s="56"/>
      <c r="AB41" s="56"/>
      <c r="AC41" s="56"/>
      <c r="AD41" s="56"/>
      <c r="AE41" s="3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213">
        <v>26</v>
      </c>
      <c r="AW41" s="213"/>
      <c r="AX41" s="11" t="s">
        <v>842</v>
      </c>
      <c r="AY41" s="11"/>
      <c r="AZ41" s="3"/>
      <c r="BA41" s="31"/>
      <c r="BB41" s="2">
        <f t="shared" si="1"/>
        <v>26</v>
      </c>
      <c r="BC41" s="57"/>
    </row>
    <row r="42" spans="1:55" ht="17.2" customHeight="1" x14ac:dyDescent="0.3">
      <c r="A42" s="7">
        <v>71</v>
      </c>
      <c r="B42" s="9">
        <v>6303</v>
      </c>
      <c r="C42" s="149" t="s">
        <v>2760</v>
      </c>
      <c r="D42" s="1"/>
      <c r="M42" s="39"/>
      <c r="U42" s="5" t="s">
        <v>1269</v>
      </c>
      <c r="V42" s="7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213">
        <v>20</v>
      </c>
      <c r="AW42" s="213"/>
      <c r="AX42" s="11" t="s">
        <v>842</v>
      </c>
      <c r="AY42" s="11"/>
      <c r="AZ42" s="3"/>
      <c r="BA42" s="31"/>
      <c r="BB42" s="2">
        <f t="shared" si="1"/>
        <v>20</v>
      </c>
      <c r="BC42" s="57"/>
    </row>
    <row r="43" spans="1:55" ht="17.2" customHeight="1" x14ac:dyDescent="0.3">
      <c r="A43" s="7">
        <v>71</v>
      </c>
      <c r="B43" s="9">
        <v>6304</v>
      </c>
      <c r="C43" s="149" t="s">
        <v>2759</v>
      </c>
      <c r="D43" s="1"/>
      <c r="M43" s="39"/>
      <c r="U43" s="5" t="s">
        <v>1268</v>
      </c>
      <c r="V43" s="7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213">
        <v>17</v>
      </c>
      <c r="AW43" s="213"/>
      <c r="AX43" s="11" t="s">
        <v>842</v>
      </c>
      <c r="AY43" s="11"/>
      <c r="AZ43" s="3"/>
      <c r="BA43" s="31"/>
      <c r="BB43" s="2">
        <f t="shared" si="1"/>
        <v>17</v>
      </c>
      <c r="BC43" s="57"/>
    </row>
    <row r="44" spans="1:55" ht="17.2" customHeight="1" x14ac:dyDescent="0.3">
      <c r="A44" s="7">
        <v>71</v>
      </c>
      <c r="B44" s="9">
        <v>6305</v>
      </c>
      <c r="C44" s="149" t="s">
        <v>2758</v>
      </c>
      <c r="D44" s="1"/>
      <c r="M44" s="39"/>
      <c r="U44" s="5" t="s">
        <v>1267</v>
      </c>
      <c r="V44" s="7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213">
        <v>15</v>
      </c>
      <c r="AW44" s="213"/>
      <c r="AX44" s="11" t="s">
        <v>842</v>
      </c>
      <c r="AY44" s="11"/>
      <c r="AZ44" s="3"/>
      <c r="BA44" s="31"/>
      <c r="BB44" s="2">
        <f t="shared" si="1"/>
        <v>15</v>
      </c>
      <c r="BC44" s="57"/>
    </row>
    <row r="45" spans="1:55" ht="17.2" customHeight="1" x14ac:dyDescent="0.3">
      <c r="A45" s="7">
        <v>71</v>
      </c>
      <c r="B45" s="9">
        <v>6306</v>
      </c>
      <c r="C45" s="149" t="s">
        <v>2757</v>
      </c>
      <c r="D45" s="1"/>
      <c r="M45" s="39"/>
      <c r="U45" s="42" t="s">
        <v>1266</v>
      </c>
      <c r="V45" s="7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213">
        <v>13</v>
      </c>
      <c r="AW45" s="213"/>
      <c r="AX45" s="11" t="s">
        <v>842</v>
      </c>
      <c r="AY45" s="11"/>
      <c r="AZ45" s="3"/>
      <c r="BA45" s="31"/>
      <c r="BB45" s="2">
        <f t="shared" si="1"/>
        <v>13</v>
      </c>
      <c r="BC45" s="57"/>
    </row>
    <row r="46" spans="1:55" ht="17.2" customHeight="1" x14ac:dyDescent="0.3">
      <c r="A46" s="7">
        <v>71</v>
      </c>
      <c r="B46" s="9">
        <v>6307</v>
      </c>
      <c r="C46" s="149" t="s">
        <v>2756</v>
      </c>
      <c r="M46" s="42" t="s">
        <v>1306</v>
      </c>
      <c r="N46" s="109"/>
      <c r="O46" s="109"/>
      <c r="P46" s="109"/>
      <c r="Q46" s="109"/>
      <c r="R46" s="109"/>
      <c r="S46" s="109"/>
      <c r="T46" s="110"/>
      <c r="U46" s="42" t="s">
        <v>1304</v>
      </c>
      <c r="V46" s="54"/>
      <c r="W46" s="54"/>
      <c r="X46" s="54"/>
      <c r="Y46" s="54"/>
      <c r="Z46" s="54"/>
      <c r="AA46" s="54"/>
      <c r="AB46" s="54"/>
      <c r="AC46" s="54"/>
      <c r="AD46" s="30"/>
      <c r="AE46" s="3"/>
      <c r="AF46" s="41"/>
      <c r="AG46" s="41"/>
      <c r="AH46" s="41"/>
      <c r="AI46" s="41"/>
      <c r="AJ46" s="41"/>
      <c r="AK46" s="41"/>
      <c r="AL46" s="8"/>
      <c r="AM46" s="23"/>
      <c r="AN46" s="23"/>
      <c r="AO46" s="70"/>
      <c r="AP46" s="70"/>
      <c r="AQ46" s="70"/>
      <c r="AR46" s="70"/>
      <c r="AS46" s="70"/>
      <c r="AT46" s="70"/>
      <c r="AU46" s="70"/>
      <c r="AV46" s="212">
        <v>102</v>
      </c>
      <c r="AW46" s="212"/>
      <c r="AX46" s="33" t="s">
        <v>842</v>
      </c>
      <c r="AY46" s="33"/>
      <c r="AZ46" s="4"/>
      <c r="BA46" s="17"/>
      <c r="BB46" s="2">
        <f t="shared" si="1"/>
        <v>102</v>
      </c>
      <c r="BC46" s="10"/>
    </row>
    <row r="47" spans="1:55" ht="17.2" customHeight="1" x14ac:dyDescent="0.3">
      <c r="A47" s="7">
        <v>71</v>
      </c>
      <c r="B47" s="9">
        <v>6308</v>
      </c>
      <c r="C47" s="149" t="s">
        <v>2755</v>
      </c>
      <c r="M47" s="39"/>
      <c r="N47" s="112"/>
      <c r="O47" s="112"/>
      <c r="P47" s="112"/>
      <c r="Q47" s="112"/>
      <c r="R47" s="112"/>
      <c r="S47" s="112"/>
      <c r="T47" s="113"/>
      <c r="U47" s="42" t="s">
        <v>1303</v>
      </c>
      <c r="V47" s="54"/>
      <c r="W47" s="54"/>
      <c r="X47" s="54"/>
      <c r="Y47" s="54"/>
      <c r="Z47" s="54"/>
      <c r="AA47" s="54"/>
      <c r="AB47" s="54"/>
      <c r="AC47" s="54"/>
      <c r="AD47" s="30"/>
      <c r="AE47" s="3"/>
      <c r="AF47" s="41"/>
      <c r="AG47" s="41"/>
      <c r="AH47" s="41"/>
      <c r="AI47" s="41"/>
      <c r="AJ47" s="41"/>
      <c r="AK47" s="41"/>
      <c r="AL47" s="8"/>
      <c r="AM47" s="23"/>
      <c r="AN47" s="23"/>
      <c r="AO47" s="70"/>
      <c r="AP47" s="70"/>
      <c r="AQ47" s="70"/>
      <c r="AR47" s="70"/>
      <c r="AS47" s="70"/>
      <c r="AT47" s="70"/>
      <c r="AU47" s="70"/>
      <c r="AV47" s="212">
        <v>102</v>
      </c>
      <c r="AW47" s="212"/>
      <c r="AX47" s="33" t="s">
        <v>842</v>
      </c>
      <c r="AY47" s="33"/>
      <c r="AZ47" s="4"/>
      <c r="BA47" s="17"/>
      <c r="BB47" s="2">
        <f t="shared" si="1"/>
        <v>102</v>
      </c>
      <c r="BC47" s="10"/>
    </row>
    <row r="48" spans="1:55" ht="17.2" customHeight="1" x14ac:dyDescent="0.3">
      <c r="A48" s="7">
        <v>71</v>
      </c>
      <c r="B48" s="9">
        <v>6309</v>
      </c>
      <c r="C48" s="149" t="s">
        <v>2754</v>
      </c>
      <c r="M48" s="39"/>
      <c r="N48" s="112"/>
      <c r="O48" s="112"/>
      <c r="P48" s="112"/>
      <c r="Q48" s="112"/>
      <c r="R48" s="112"/>
      <c r="S48" s="112"/>
      <c r="T48" s="113"/>
      <c r="U48" s="42" t="s">
        <v>1261</v>
      </c>
      <c r="V48" s="54"/>
      <c r="W48" s="54"/>
      <c r="X48" s="54"/>
      <c r="Y48" s="54"/>
      <c r="Z48" s="54"/>
      <c r="AA48" s="54"/>
      <c r="AB48" s="54"/>
      <c r="AC48" s="54"/>
      <c r="AD48" s="30"/>
      <c r="AE48" s="3"/>
      <c r="AF48" s="41"/>
      <c r="AG48" s="41"/>
      <c r="AH48" s="41"/>
      <c r="AI48" s="41"/>
      <c r="AJ48" s="41"/>
      <c r="AK48" s="41"/>
      <c r="AL48" s="8"/>
      <c r="AM48" s="23"/>
      <c r="AN48" s="23"/>
      <c r="AO48" s="70"/>
      <c r="AP48" s="70"/>
      <c r="AQ48" s="70"/>
      <c r="AR48" s="70"/>
      <c r="AS48" s="70"/>
      <c r="AT48" s="70"/>
      <c r="AU48" s="70"/>
      <c r="AV48" s="212">
        <v>102</v>
      </c>
      <c r="AW48" s="212"/>
      <c r="AX48" s="33" t="s">
        <v>842</v>
      </c>
      <c r="AY48" s="33"/>
      <c r="AZ48" s="4"/>
      <c r="BA48" s="17"/>
      <c r="BB48" s="2">
        <f t="shared" si="1"/>
        <v>102</v>
      </c>
      <c r="BC48" s="10"/>
    </row>
    <row r="49" spans="1:55" ht="17.2" customHeight="1" x14ac:dyDescent="0.3">
      <c r="A49" s="7">
        <v>71</v>
      </c>
      <c r="B49" s="9">
        <v>6310</v>
      </c>
      <c r="C49" s="149" t="s">
        <v>2753</v>
      </c>
      <c r="M49" s="39"/>
      <c r="N49" s="112"/>
      <c r="O49" s="112"/>
      <c r="P49" s="112"/>
      <c r="Q49" s="112"/>
      <c r="R49" s="112"/>
      <c r="S49" s="112"/>
      <c r="T49" s="113"/>
      <c r="U49" s="42" t="s">
        <v>1301</v>
      </c>
      <c r="V49" s="54"/>
      <c r="W49" s="54"/>
      <c r="X49" s="54"/>
      <c r="Y49" s="54"/>
      <c r="Z49" s="54"/>
      <c r="AA49" s="54"/>
      <c r="AB49" s="54"/>
      <c r="AC49" s="54"/>
      <c r="AD49" s="30"/>
      <c r="AE49" s="3"/>
      <c r="AF49" s="41"/>
      <c r="AG49" s="41"/>
      <c r="AH49" s="41"/>
      <c r="AI49" s="41"/>
      <c r="AJ49" s="41"/>
      <c r="AK49" s="41"/>
      <c r="AL49" s="8"/>
      <c r="AM49" s="23"/>
      <c r="AN49" s="23"/>
      <c r="AO49" s="70"/>
      <c r="AP49" s="70"/>
      <c r="AQ49" s="70"/>
      <c r="AR49" s="70"/>
      <c r="AS49" s="70"/>
      <c r="AT49" s="70"/>
      <c r="AU49" s="70"/>
      <c r="AV49" s="212">
        <v>51</v>
      </c>
      <c r="AW49" s="212"/>
      <c r="AX49" s="33" t="s">
        <v>842</v>
      </c>
      <c r="AY49" s="33"/>
      <c r="AZ49" s="4"/>
      <c r="BA49" s="17"/>
      <c r="BB49" s="2">
        <f t="shared" si="1"/>
        <v>51</v>
      </c>
      <c r="BC49" s="10"/>
    </row>
    <row r="50" spans="1:55" ht="17.2" customHeight="1" x14ac:dyDescent="0.3">
      <c r="A50" s="7">
        <v>71</v>
      </c>
      <c r="B50" s="9">
        <v>6311</v>
      </c>
      <c r="C50" s="149" t="s">
        <v>2752</v>
      </c>
      <c r="M50" s="39"/>
      <c r="N50" s="112"/>
      <c r="O50" s="112"/>
      <c r="P50" s="112"/>
      <c r="Q50" s="112"/>
      <c r="R50" s="112"/>
      <c r="S50" s="112"/>
      <c r="T50" s="113"/>
      <c r="U50" s="42" t="s">
        <v>1300</v>
      </c>
      <c r="V50" s="54"/>
      <c r="W50" s="54"/>
      <c r="X50" s="54"/>
      <c r="Y50" s="54"/>
      <c r="Z50" s="54"/>
      <c r="AA50" s="54"/>
      <c r="AB50" s="54"/>
      <c r="AC50" s="54"/>
      <c r="AD50" s="30"/>
      <c r="AE50" s="3"/>
      <c r="AF50" s="41"/>
      <c r="AG50" s="41"/>
      <c r="AH50" s="41"/>
      <c r="AI50" s="41"/>
      <c r="AJ50" s="41"/>
      <c r="AK50" s="41"/>
      <c r="AL50" s="8"/>
      <c r="AM50" s="23"/>
      <c r="AN50" s="23"/>
      <c r="AO50" s="70"/>
      <c r="AP50" s="70"/>
      <c r="AQ50" s="70"/>
      <c r="AR50" s="70"/>
      <c r="AS50" s="70"/>
      <c r="AT50" s="70"/>
      <c r="AU50" s="70"/>
      <c r="AV50" s="212">
        <v>51</v>
      </c>
      <c r="AW50" s="212"/>
      <c r="AX50" s="33" t="s">
        <v>842</v>
      </c>
      <c r="AY50" s="33"/>
      <c r="AZ50" s="4"/>
      <c r="BA50" s="17"/>
      <c r="BB50" s="2">
        <f t="shared" si="1"/>
        <v>51</v>
      </c>
      <c r="BC50" s="10"/>
    </row>
    <row r="51" spans="1:55" ht="17.2" customHeight="1" x14ac:dyDescent="0.3">
      <c r="A51" s="7">
        <v>71</v>
      </c>
      <c r="B51" s="9">
        <v>6312</v>
      </c>
      <c r="C51" s="149" t="s">
        <v>2751</v>
      </c>
      <c r="M51" s="39"/>
      <c r="N51" s="112"/>
      <c r="O51" s="112"/>
      <c r="P51" s="112"/>
      <c r="Q51" s="112"/>
      <c r="R51" s="112"/>
      <c r="S51" s="112"/>
      <c r="T51" s="113"/>
      <c r="U51" s="42" t="s">
        <v>1299</v>
      </c>
      <c r="V51" s="54"/>
      <c r="W51" s="54"/>
      <c r="X51" s="54"/>
      <c r="Y51" s="54"/>
      <c r="Z51" s="54"/>
      <c r="AA51" s="54"/>
      <c r="AB51" s="54"/>
      <c r="AC51" s="54"/>
      <c r="AD51" s="30"/>
      <c r="AE51" s="3"/>
      <c r="AF51" s="41"/>
      <c r="AG51" s="41"/>
      <c r="AH51" s="41"/>
      <c r="AI51" s="41"/>
      <c r="AJ51" s="41"/>
      <c r="AK51" s="41"/>
      <c r="AL51" s="8"/>
      <c r="AM51" s="23"/>
      <c r="AN51" s="23"/>
      <c r="AO51" s="70"/>
      <c r="AP51" s="70"/>
      <c r="AQ51" s="70"/>
      <c r="AR51" s="70"/>
      <c r="AS51" s="70"/>
      <c r="AT51" s="70"/>
      <c r="AU51" s="70"/>
      <c r="AV51" s="212">
        <v>34</v>
      </c>
      <c r="AW51" s="212"/>
      <c r="AX51" s="33" t="s">
        <v>842</v>
      </c>
      <c r="AY51" s="33"/>
      <c r="AZ51" s="4"/>
      <c r="BA51" s="17"/>
      <c r="BB51" s="2">
        <f t="shared" si="1"/>
        <v>34</v>
      </c>
      <c r="BC51" s="10"/>
    </row>
    <row r="52" spans="1:55" ht="17.2" customHeight="1" x14ac:dyDescent="0.3">
      <c r="A52" s="7">
        <v>71</v>
      </c>
      <c r="B52" s="9">
        <v>6313</v>
      </c>
      <c r="C52" s="149" t="s">
        <v>2750</v>
      </c>
      <c r="M52" s="39"/>
      <c r="N52" s="112"/>
      <c r="O52" s="112"/>
      <c r="P52" s="112"/>
      <c r="Q52" s="112"/>
      <c r="R52" s="112"/>
      <c r="S52" s="112"/>
      <c r="T52" s="113"/>
      <c r="U52" s="42" t="s">
        <v>1297</v>
      </c>
      <c r="V52" s="54"/>
      <c r="W52" s="54"/>
      <c r="X52" s="54"/>
      <c r="Y52" s="54"/>
      <c r="Z52" s="54"/>
      <c r="AA52" s="54"/>
      <c r="AB52" s="54"/>
      <c r="AC52" s="54"/>
      <c r="AD52" s="30"/>
      <c r="AE52" s="3"/>
      <c r="AF52" s="41"/>
      <c r="AG52" s="41"/>
      <c r="AH52" s="41"/>
      <c r="AI52" s="41"/>
      <c r="AJ52" s="41"/>
      <c r="AK52" s="41"/>
      <c r="AL52" s="8"/>
      <c r="AM52" s="23"/>
      <c r="AN52" s="23"/>
      <c r="AO52" s="70"/>
      <c r="AP52" s="70"/>
      <c r="AQ52" s="70"/>
      <c r="AR52" s="70"/>
      <c r="AS52" s="70"/>
      <c r="AT52" s="70"/>
      <c r="AU52" s="70"/>
      <c r="AV52" s="212">
        <v>34</v>
      </c>
      <c r="AW52" s="212"/>
      <c r="AX52" s="33" t="s">
        <v>842</v>
      </c>
      <c r="AY52" s="33"/>
      <c r="AZ52" s="4"/>
      <c r="BA52" s="17"/>
      <c r="BB52" s="2">
        <f t="shared" si="1"/>
        <v>34</v>
      </c>
      <c r="BC52" s="10"/>
    </row>
    <row r="53" spans="1:55" ht="17.2" customHeight="1" x14ac:dyDescent="0.3">
      <c r="A53" s="7">
        <v>71</v>
      </c>
      <c r="B53" s="9">
        <v>6314</v>
      </c>
      <c r="C53" s="149" t="s">
        <v>2749</v>
      </c>
      <c r="M53" s="39"/>
      <c r="N53" s="112"/>
      <c r="O53" s="112"/>
      <c r="P53" s="112"/>
      <c r="Q53" s="112"/>
      <c r="R53" s="112"/>
      <c r="S53" s="112"/>
      <c r="T53" s="113"/>
      <c r="U53" s="42" t="s">
        <v>1296</v>
      </c>
      <c r="V53" s="54"/>
      <c r="W53" s="54"/>
      <c r="X53" s="54"/>
      <c r="Y53" s="54"/>
      <c r="Z53" s="54"/>
      <c r="AA53" s="54"/>
      <c r="AB53" s="54"/>
      <c r="AC53" s="54"/>
      <c r="AD53" s="30"/>
      <c r="AE53" s="3"/>
      <c r="AF53" s="41"/>
      <c r="AG53" s="41"/>
      <c r="AH53" s="41"/>
      <c r="AI53" s="41"/>
      <c r="AJ53" s="41"/>
      <c r="AK53" s="41"/>
      <c r="AL53" s="8"/>
      <c r="AM53" s="23"/>
      <c r="AN53" s="23"/>
      <c r="AO53" s="70"/>
      <c r="AP53" s="70"/>
      <c r="AQ53" s="70"/>
      <c r="AR53" s="70"/>
      <c r="AS53" s="70"/>
      <c r="AT53" s="70"/>
      <c r="AU53" s="70"/>
      <c r="AV53" s="212">
        <v>26</v>
      </c>
      <c r="AW53" s="212"/>
      <c r="AX53" s="33" t="s">
        <v>842</v>
      </c>
      <c r="AY53" s="33"/>
      <c r="AZ53" s="4"/>
      <c r="BA53" s="17"/>
      <c r="BB53" s="2">
        <f t="shared" si="1"/>
        <v>26</v>
      </c>
      <c r="BC53" s="10"/>
    </row>
    <row r="54" spans="1:55" ht="17.2" customHeight="1" x14ac:dyDescent="0.3">
      <c r="A54" s="7">
        <v>71</v>
      </c>
      <c r="B54" s="9">
        <v>6315</v>
      </c>
      <c r="C54" s="149" t="s">
        <v>2748</v>
      </c>
      <c r="M54" s="39"/>
      <c r="N54" s="112"/>
      <c r="O54" s="112"/>
      <c r="P54" s="112"/>
      <c r="Q54" s="112"/>
      <c r="R54" s="112"/>
      <c r="S54" s="112"/>
      <c r="T54" s="113"/>
      <c r="U54" s="42" t="s">
        <v>1295</v>
      </c>
      <c r="V54" s="54"/>
      <c r="W54" s="54"/>
      <c r="X54" s="54"/>
      <c r="Y54" s="54"/>
      <c r="Z54" s="54"/>
      <c r="AA54" s="54"/>
      <c r="AB54" s="54"/>
      <c r="AC54" s="54"/>
      <c r="AD54" s="30"/>
      <c r="AE54" s="3"/>
      <c r="AF54" s="41"/>
      <c r="AG54" s="41"/>
      <c r="AH54" s="41"/>
      <c r="AI54" s="41"/>
      <c r="AJ54" s="41"/>
      <c r="AK54" s="41"/>
      <c r="AL54" s="8"/>
      <c r="AM54" s="23"/>
      <c r="AN54" s="23"/>
      <c r="AO54" s="70"/>
      <c r="AP54" s="70"/>
      <c r="AQ54" s="70"/>
      <c r="AR54" s="70"/>
      <c r="AS54" s="70"/>
      <c r="AT54" s="70"/>
      <c r="AU54" s="70"/>
      <c r="AV54" s="212">
        <v>26</v>
      </c>
      <c r="AW54" s="212"/>
      <c r="AX54" s="33" t="s">
        <v>842</v>
      </c>
      <c r="AY54" s="33"/>
      <c r="AZ54" s="4"/>
      <c r="BA54" s="17"/>
      <c r="BB54" s="2">
        <f t="shared" si="1"/>
        <v>26</v>
      </c>
      <c r="BC54" s="10"/>
    </row>
    <row r="55" spans="1:55" ht="17.2" customHeight="1" x14ac:dyDescent="0.3">
      <c r="A55" s="7">
        <v>71</v>
      </c>
      <c r="B55" s="9">
        <v>6316</v>
      </c>
      <c r="C55" s="149" t="s">
        <v>2747</v>
      </c>
      <c r="M55" s="39"/>
      <c r="N55" s="112"/>
      <c r="O55" s="112"/>
      <c r="P55" s="112"/>
      <c r="Q55" s="112"/>
      <c r="R55" s="112"/>
      <c r="S55" s="112"/>
      <c r="T55" s="113"/>
      <c r="U55" s="42" t="s">
        <v>1294</v>
      </c>
      <c r="V55" s="54"/>
      <c r="W55" s="54"/>
      <c r="X55" s="54"/>
      <c r="Y55" s="54"/>
      <c r="Z55" s="54"/>
      <c r="AA55" s="54"/>
      <c r="AB55" s="54"/>
      <c r="AC55" s="54"/>
      <c r="AD55" s="30"/>
      <c r="AE55" s="3"/>
      <c r="AF55" s="41"/>
      <c r="AG55" s="41"/>
      <c r="AH55" s="41"/>
      <c r="AI55" s="41"/>
      <c r="AJ55" s="41"/>
      <c r="AK55" s="41"/>
      <c r="AL55" s="8"/>
      <c r="AM55" s="23"/>
      <c r="AN55" s="23"/>
      <c r="AO55" s="70"/>
      <c r="AP55" s="70"/>
      <c r="AQ55" s="70"/>
      <c r="AR55" s="70"/>
      <c r="AS55" s="70"/>
      <c r="AT55" s="70"/>
      <c r="AU55" s="70"/>
      <c r="AV55" s="212">
        <v>20</v>
      </c>
      <c r="AW55" s="212"/>
      <c r="AX55" s="33" t="s">
        <v>842</v>
      </c>
      <c r="AY55" s="33"/>
      <c r="AZ55" s="4"/>
      <c r="BA55" s="17"/>
      <c r="BB55" s="2">
        <f t="shared" si="1"/>
        <v>20</v>
      </c>
      <c r="BC55" s="10"/>
    </row>
    <row r="56" spans="1:55" ht="17.2" customHeight="1" x14ac:dyDescent="0.3">
      <c r="A56" s="7">
        <v>71</v>
      </c>
      <c r="B56" s="9">
        <v>6317</v>
      </c>
      <c r="C56" s="149" t="s">
        <v>2746</v>
      </c>
      <c r="M56" s="39"/>
      <c r="N56" s="112"/>
      <c r="O56" s="112"/>
      <c r="P56" s="112"/>
      <c r="Q56" s="112"/>
      <c r="R56" s="112"/>
      <c r="S56" s="112"/>
      <c r="T56" s="113"/>
      <c r="U56" s="42" t="s">
        <v>1293</v>
      </c>
      <c r="V56" s="54"/>
      <c r="W56" s="54"/>
      <c r="X56" s="54"/>
      <c r="Y56" s="54"/>
      <c r="Z56" s="54"/>
      <c r="AA56" s="54"/>
      <c r="AB56" s="54"/>
      <c r="AC56" s="54"/>
      <c r="AD56" s="30"/>
      <c r="AE56" s="3"/>
      <c r="AF56" s="41"/>
      <c r="AG56" s="41"/>
      <c r="AH56" s="41"/>
      <c r="AI56" s="41"/>
      <c r="AJ56" s="41"/>
      <c r="AK56" s="41"/>
      <c r="AL56" s="8"/>
      <c r="AM56" s="23"/>
      <c r="AN56" s="23"/>
      <c r="AO56" s="70"/>
      <c r="AP56" s="70"/>
      <c r="AQ56" s="70"/>
      <c r="AR56" s="70"/>
      <c r="AS56" s="70"/>
      <c r="AT56" s="70"/>
      <c r="AU56" s="70"/>
      <c r="AV56" s="212">
        <v>17</v>
      </c>
      <c r="AW56" s="212"/>
      <c r="AX56" s="33" t="s">
        <v>842</v>
      </c>
      <c r="AY56" s="33"/>
      <c r="AZ56" s="4"/>
      <c r="BA56" s="17"/>
      <c r="BB56" s="2">
        <f t="shared" si="1"/>
        <v>17</v>
      </c>
      <c r="BC56" s="10"/>
    </row>
    <row r="57" spans="1:55" ht="17.2" customHeight="1" x14ac:dyDescent="0.3">
      <c r="A57" s="7">
        <v>71</v>
      </c>
      <c r="B57" s="9">
        <v>6318</v>
      </c>
      <c r="C57" s="149" t="s">
        <v>2745</v>
      </c>
      <c r="M57" s="39"/>
      <c r="N57" s="112"/>
      <c r="O57" s="112"/>
      <c r="P57" s="112"/>
      <c r="Q57" s="112"/>
      <c r="R57" s="112"/>
      <c r="S57" s="112"/>
      <c r="T57" s="113"/>
      <c r="U57" s="42" t="s">
        <v>1292</v>
      </c>
      <c r="V57" s="54"/>
      <c r="W57" s="54"/>
      <c r="X57" s="54"/>
      <c r="Y57" s="54"/>
      <c r="Z57" s="54"/>
      <c r="AA57" s="54"/>
      <c r="AB57" s="54"/>
      <c r="AC57" s="54"/>
      <c r="AD57" s="30"/>
      <c r="AE57" s="3"/>
      <c r="AF57" s="41"/>
      <c r="AG57" s="41"/>
      <c r="AH57" s="41"/>
      <c r="AI57" s="41"/>
      <c r="AJ57" s="41"/>
      <c r="AK57" s="41"/>
      <c r="AL57" s="8"/>
      <c r="AM57" s="23"/>
      <c r="AN57" s="23"/>
      <c r="AO57" s="70"/>
      <c r="AP57" s="70"/>
      <c r="AQ57" s="70"/>
      <c r="AR57" s="70"/>
      <c r="AS57" s="70"/>
      <c r="AT57" s="70"/>
      <c r="AU57" s="70"/>
      <c r="AV57" s="212">
        <v>15</v>
      </c>
      <c r="AW57" s="212"/>
      <c r="AX57" s="33" t="s">
        <v>842</v>
      </c>
      <c r="AY57" s="33"/>
      <c r="AZ57" s="4"/>
      <c r="BA57" s="17"/>
      <c r="BB57" s="2">
        <f t="shared" si="1"/>
        <v>15</v>
      </c>
      <c r="BC57" s="10"/>
    </row>
    <row r="58" spans="1:55" ht="17.2" customHeight="1" x14ac:dyDescent="0.3">
      <c r="A58" s="7">
        <v>71</v>
      </c>
      <c r="B58" s="9">
        <v>6319</v>
      </c>
      <c r="C58" s="149" t="s">
        <v>2744</v>
      </c>
      <c r="M58" s="39"/>
      <c r="N58" s="112"/>
      <c r="O58" s="112"/>
      <c r="P58" s="112"/>
      <c r="Q58" s="112"/>
      <c r="R58" s="112"/>
      <c r="S58" s="112"/>
      <c r="T58" s="113"/>
      <c r="U58" s="42" t="s">
        <v>1291</v>
      </c>
      <c r="V58" s="54"/>
      <c r="W58" s="54"/>
      <c r="X58" s="54"/>
      <c r="Y58" s="54"/>
      <c r="Z58" s="54"/>
      <c r="AA58" s="54"/>
      <c r="AB58" s="54"/>
      <c r="AC58" s="54"/>
      <c r="AD58" s="30"/>
      <c r="AE58" s="3"/>
      <c r="AF58" s="41"/>
      <c r="AG58" s="41"/>
      <c r="AH58" s="41"/>
      <c r="AI58" s="41"/>
      <c r="AJ58" s="41"/>
      <c r="AK58" s="41"/>
      <c r="AL58" s="8"/>
      <c r="AM58" s="23"/>
      <c r="AN58" s="23"/>
      <c r="AO58" s="70"/>
      <c r="AP58" s="70"/>
      <c r="AQ58" s="70"/>
      <c r="AR58" s="70"/>
      <c r="AS58" s="70"/>
      <c r="AT58" s="70"/>
      <c r="AU58" s="70"/>
      <c r="AV58" s="212">
        <v>13</v>
      </c>
      <c r="AW58" s="212"/>
      <c r="AX58" s="33" t="s">
        <v>842</v>
      </c>
      <c r="AY58" s="33"/>
      <c r="AZ58" s="4"/>
      <c r="BA58" s="17"/>
      <c r="BB58" s="2">
        <f t="shared" si="1"/>
        <v>13</v>
      </c>
      <c r="BC58" s="10"/>
    </row>
    <row r="59" spans="1:55" ht="17.2" customHeight="1" x14ac:dyDescent="0.3">
      <c r="A59" s="7">
        <v>71</v>
      </c>
      <c r="B59" s="9">
        <v>6320</v>
      </c>
      <c r="C59" s="149" t="s">
        <v>2743</v>
      </c>
      <c r="M59" s="39"/>
      <c r="N59" s="112"/>
      <c r="O59" s="112"/>
      <c r="P59" s="112"/>
      <c r="Q59" s="112"/>
      <c r="R59" s="112"/>
      <c r="S59" s="112"/>
      <c r="T59" s="113"/>
      <c r="U59" s="42" t="s">
        <v>1290</v>
      </c>
      <c r="V59" s="54"/>
      <c r="W59" s="54"/>
      <c r="X59" s="54"/>
      <c r="Y59" s="54"/>
      <c r="Z59" s="54"/>
      <c r="AA59" s="54"/>
      <c r="AB59" s="54"/>
      <c r="AC59" s="54"/>
      <c r="AD59" s="30"/>
      <c r="AE59" s="3"/>
      <c r="AF59" s="41"/>
      <c r="AG59" s="41"/>
      <c r="AH59" s="41"/>
      <c r="AI59" s="41"/>
      <c r="AJ59" s="41"/>
      <c r="AK59" s="41"/>
      <c r="AL59" s="8"/>
      <c r="AM59" s="23"/>
      <c r="AN59" s="23"/>
      <c r="AO59" s="70"/>
      <c r="AP59" s="70"/>
      <c r="AQ59" s="70"/>
      <c r="AR59" s="70"/>
      <c r="AS59" s="70"/>
      <c r="AT59" s="70"/>
      <c r="AU59" s="70"/>
      <c r="AV59" s="212">
        <v>11</v>
      </c>
      <c r="AW59" s="212"/>
      <c r="AX59" s="33" t="s">
        <v>842</v>
      </c>
      <c r="AY59" s="33"/>
      <c r="AZ59" s="4"/>
      <c r="BA59" s="17"/>
      <c r="BB59" s="2">
        <f t="shared" si="1"/>
        <v>11</v>
      </c>
      <c r="BC59" s="10"/>
    </row>
    <row r="60" spans="1:55" ht="17.2" customHeight="1" x14ac:dyDescent="0.3">
      <c r="A60" s="7">
        <v>71</v>
      </c>
      <c r="B60" s="9">
        <v>6321</v>
      </c>
      <c r="C60" s="149" t="s">
        <v>2742</v>
      </c>
      <c r="M60" s="39"/>
      <c r="N60" s="112"/>
      <c r="O60" s="112"/>
      <c r="P60" s="112"/>
      <c r="Q60" s="112"/>
      <c r="R60" s="112"/>
      <c r="S60" s="112"/>
      <c r="T60" s="113"/>
      <c r="U60" s="42" t="s">
        <v>1289</v>
      </c>
      <c r="V60" s="54"/>
      <c r="W60" s="54"/>
      <c r="X60" s="54"/>
      <c r="Y60" s="54"/>
      <c r="Z60" s="54"/>
      <c r="AA60" s="54"/>
      <c r="AB60" s="54"/>
      <c r="AC60" s="54"/>
      <c r="AD60" s="30"/>
      <c r="AE60" s="3"/>
      <c r="AF60" s="41"/>
      <c r="AG60" s="41"/>
      <c r="AH60" s="41"/>
      <c r="AI60" s="41"/>
      <c r="AJ60" s="41"/>
      <c r="AK60" s="41"/>
      <c r="AL60" s="8"/>
      <c r="AM60" s="23"/>
      <c r="AN60" s="23"/>
      <c r="AO60" s="70"/>
      <c r="AP60" s="70"/>
      <c r="AQ60" s="70"/>
      <c r="AR60" s="70"/>
      <c r="AS60" s="70"/>
      <c r="AT60" s="70"/>
      <c r="AU60" s="70"/>
      <c r="AV60" s="212">
        <v>10</v>
      </c>
      <c r="AW60" s="212"/>
      <c r="AX60" s="33" t="s">
        <v>842</v>
      </c>
      <c r="AY60" s="33"/>
      <c r="AZ60" s="4"/>
      <c r="BA60" s="17"/>
      <c r="BB60" s="2">
        <f t="shared" si="1"/>
        <v>10</v>
      </c>
      <c r="BC60" s="10"/>
    </row>
    <row r="61" spans="1:55" ht="17.2" customHeight="1" x14ac:dyDescent="0.3">
      <c r="A61" s="7">
        <v>71</v>
      </c>
      <c r="B61" s="9">
        <v>6322</v>
      </c>
      <c r="C61" s="149" t="s">
        <v>2741</v>
      </c>
      <c r="M61" s="42" t="s">
        <v>1305</v>
      </c>
      <c r="N61" s="109"/>
      <c r="O61" s="109"/>
      <c r="P61" s="109"/>
      <c r="Q61" s="109"/>
      <c r="R61" s="109"/>
      <c r="S61" s="109"/>
      <c r="T61" s="110"/>
      <c r="U61" s="42" t="s">
        <v>1304</v>
      </c>
      <c r="V61" s="54"/>
      <c r="W61" s="54"/>
      <c r="X61" s="54"/>
      <c r="Y61" s="54"/>
      <c r="Z61" s="54"/>
      <c r="AA61" s="54"/>
      <c r="AB61" s="54"/>
      <c r="AC61" s="54"/>
      <c r="AD61" s="30"/>
      <c r="AE61" s="3"/>
      <c r="AF61" s="41"/>
      <c r="AG61" s="41"/>
      <c r="AH61" s="41"/>
      <c r="AI61" s="41"/>
      <c r="AJ61" s="41"/>
      <c r="AK61" s="41"/>
      <c r="AL61" s="8"/>
      <c r="AM61" s="23"/>
      <c r="AN61" s="23"/>
      <c r="AO61" s="70"/>
      <c r="AP61" s="70"/>
      <c r="AQ61" s="70"/>
      <c r="AR61" s="70"/>
      <c r="AS61" s="70"/>
      <c r="AT61" s="70"/>
      <c r="AU61" s="70"/>
      <c r="AV61" s="212">
        <v>102</v>
      </c>
      <c r="AW61" s="212"/>
      <c r="AX61" s="33" t="s">
        <v>842</v>
      </c>
      <c r="AY61" s="33"/>
      <c r="AZ61" s="4"/>
      <c r="BA61" s="17"/>
      <c r="BB61" s="2">
        <f t="shared" si="1"/>
        <v>102</v>
      </c>
      <c r="BC61" s="10"/>
    </row>
    <row r="62" spans="1:55" ht="17.2" customHeight="1" x14ac:dyDescent="0.3">
      <c r="A62" s="7">
        <v>71</v>
      </c>
      <c r="B62" s="9">
        <v>6323</v>
      </c>
      <c r="C62" s="149" t="s">
        <v>2740</v>
      </c>
      <c r="M62" s="39"/>
      <c r="N62" s="112"/>
      <c r="O62" s="112"/>
      <c r="P62" s="112"/>
      <c r="Q62" s="112"/>
      <c r="R62" s="112"/>
      <c r="S62" s="112"/>
      <c r="T62" s="113"/>
      <c r="U62" s="42" t="s">
        <v>1303</v>
      </c>
      <c r="V62" s="54"/>
      <c r="W62" s="54"/>
      <c r="X62" s="54"/>
      <c r="Y62" s="54"/>
      <c r="Z62" s="54"/>
      <c r="AA62" s="54"/>
      <c r="AB62" s="54"/>
      <c r="AC62" s="54"/>
      <c r="AD62" s="30"/>
      <c r="AE62" s="3"/>
      <c r="AF62" s="41"/>
      <c r="AG62" s="41"/>
      <c r="AH62" s="41"/>
      <c r="AI62" s="41"/>
      <c r="AJ62" s="41"/>
      <c r="AK62" s="41"/>
      <c r="AL62" s="8"/>
      <c r="AM62" s="23"/>
      <c r="AN62" s="23"/>
      <c r="AO62" s="70"/>
      <c r="AP62" s="70"/>
      <c r="AQ62" s="70"/>
      <c r="AR62" s="70"/>
      <c r="AS62" s="70"/>
      <c r="AT62" s="70"/>
      <c r="AU62" s="70"/>
      <c r="AV62" s="212">
        <v>102</v>
      </c>
      <c r="AW62" s="212"/>
      <c r="AX62" s="33" t="s">
        <v>842</v>
      </c>
      <c r="AY62" s="33"/>
      <c r="AZ62" s="4"/>
      <c r="BA62" s="17"/>
      <c r="BB62" s="2">
        <f t="shared" si="1"/>
        <v>102</v>
      </c>
      <c r="BC62" s="10"/>
    </row>
    <row r="63" spans="1:55" ht="17.2" customHeight="1" x14ac:dyDescent="0.3">
      <c r="A63" s="7">
        <v>71</v>
      </c>
      <c r="B63" s="9">
        <v>6324</v>
      </c>
      <c r="C63" s="149" t="s">
        <v>2739</v>
      </c>
      <c r="M63" s="39"/>
      <c r="N63" s="112"/>
      <c r="O63" s="112"/>
      <c r="P63" s="112"/>
      <c r="Q63" s="112"/>
      <c r="R63" s="112"/>
      <c r="S63" s="112"/>
      <c r="T63" s="113"/>
      <c r="U63" s="42" t="s">
        <v>1261</v>
      </c>
      <c r="V63" s="54"/>
      <c r="W63" s="54"/>
      <c r="X63" s="54"/>
      <c r="Y63" s="54"/>
      <c r="Z63" s="54"/>
      <c r="AA63" s="54"/>
      <c r="AB63" s="54"/>
      <c r="AC63" s="54"/>
      <c r="AD63" s="30"/>
      <c r="AE63" s="3"/>
      <c r="AF63" s="41"/>
      <c r="AG63" s="41"/>
      <c r="AH63" s="41"/>
      <c r="AI63" s="41"/>
      <c r="AJ63" s="41"/>
      <c r="AK63" s="41"/>
      <c r="AL63" s="8"/>
      <c r="AM63" s="23"/>
      <c r="AN63" s="23"/>
      <c r="AO63" s="70"/>
      <c r="AP63" s="70"/>
      <c r="AQ63" s="70"/>
      <c r="AR63" s="70"/>
      <c r="AS63" s="70"/>
      <c r="AT63" s="70"/>
      <c r="AU63" s="70"/>
      <c r="AV63" s="212">
        <v>102</v>
      </c>
      <c r="AW63" s="212"/>
      <c r="AX63" s="33" t="s">
        <v>842</v>
      </c>
      <c r="AY63" s="33"/>
      <c r="AZ63" s="4"/>
      <c r="BA63" s="17"/>
      <c r="BB63" s="2">
        <f t="shared" si="1"/>
        <v>102</v>
      </c>
      <c r="BC63" s="10"/>
    </row>
    <row r="64" spans="1:55" ht="17.2" customHeight="1" x14ac:dyDescent="0.3">
      <c r="A64" s="7">
        <v>71</v>
      </c>
      <c r="B64" s="9">
        <v>6325</v>
      </c>
      <c r="C64" s="149" t="s">
        <v>2738</v>
      </c>
      <c r="M64" s="39"/>
      <c r="N64" s="112"/>
      <c r="O64" s="112"/>
      <c r="P64" s="112"/>
      <c r="Q64" s="112"/>
      <c r="R64" s="112"/>
      <c r="S64" s="112"/>
      <c r="T64" s="113"/>
      <c r="U64" s="42" t="s">
        <v>1301</v>
      </c>
      <c r="V64" s="54"/>
      <c r="W64" s="54"/>
      <c r="X64" s="54"/>
      <c r="Y64" s="54"/>
      <c r="Z64" s="54"/>
      <c r="AA64" s="54"/>
      <c r="AB64" s="54"/>
      <c r="AC64" s="54"/>
      <c r="AD64" s="30"/>
      <c r="AE64" s="3"/>
      <c r="AF64" s="41"/>
      <c r="AG64" s="41"/>
      <c r="AH64" s="41"/>
      <c r="AI64" s="41"/>
      <c r="AJ64" s="41"/>
      <c r="AK64" s="41"/>
      <c r="AL64" s="8"/>
      <c r="AM64" s="23"/>
      <c r="AN64" s="23"/>
      <c r="AO64" s="70"/>
      <c r="AP64" s="70"/>
      <c r="AQ64" s="70"/>
      <c r="AR64" s="70"/>
      <c r="AS64" s="70"/>
      <c r="AT64" s="70"/>
      <c r="AU64" s="70"/>
      <c r="AV64" s="212">
        <v>51</v>
      </c>
      <c r="AW64" s="212"/>
      <c r="AX64" s="33" t="s">
        <v>842</v>
      </c>
      <c r="AY64" s="33"/>
      <c r="AZ64" s="4"/>
      <c r="BA64" s="17"/>
      <c r="BB64" s="2">
        <f t="shared" si="1"/>
        <v>51</v>
      </c>
      <c r="BC64" s="10"/>
    </row>
    <row r="65" spans="1:55" ht="17.2" customHeight="1" x14ac:dyDescent="0.3">
      <c r="A65" s="7">
        <v>71</v>
      </c>
      <c r="B65" s="9">
        <v>6326</v>
      </c>
      <c r="C65" s="149" t="s">
        <v>2737</v>
      </c>
      <c r="M65" s="39"/>
      <c r="N65" s="112"/>
      <c r="O65" s="112"/>
      <c r="P65" s="112"/>
      <c r="Q65" s="112"/>
      <c r="R65" s="112"/>
      <c r="S65" s="112"/>
      <c r="T65" s="113"/>
      <c r="U65" s="42" t="s">
        <v>1300</v>
      </c>
      <c r="V65" s="54"/>
      <c r="W65" s="54"/>
      <c r="X65" s="54"/>
      <c r="Y65" s="54"/>
      <c r="Z65" s="54"/>
      <c r="AA65" s="54"/>
      <c r="AB65" s="54"/>
      <c r="AC65" s="54"/>
      <c r="AD65" s="30"/>
      <c r="AE65" s="3"/>
      <c r="AF65" s="41"/>
      <c r="AG65" s="41"/>
      <c r="AH65" s="41"/>
      <c r="AI65" s="41"/>
      <c r="AJ65" s="41"/>
      <c r="AK65" s="41"/>
      <c r="AL65" s="8"/>
      <c r="AM65" s="23"/>
      <c r="AN65" s="23"/>
      <c r="AO65" s="70"/>
      <c r="AP65" s="70"/>
      <c r="AQ65" s="70"/>
      <c r="AR65" s="70"/>
      <c r="AS65" s="70"/>
      <c r="AT65" s="70"/>
      <c r="AU65" s="70"/>
      <c r="AV65" s="212">
        <v>51</v>
      </c>
      <c r="AW65" s="212"/>
      <c r="AX65" s="33" t="s">
        <v>842</v>
      </c>
      <c r="AY65" s="33"/>
      <c r="AZ65" s="4"/>
      <c r="BA65" s="17"/>
      <c r="BB65" s="2">
        <f t="shared" si="1"/>
        <v>51</v>
      </c>
      <c r="BC65" s="10"/>
    </row>
    <row r="66" spans="1:55" ht="17.2" customHeight="1" x14ac:dyDescent="0.3">
      <c r="A66" s="7">
        <v>71</v>
      </c>
      <c r="B66" s="9">
        <v>6327</v>
      </c>
      <c r="C66" s="149" t="s">
        <v>2736</v>
      </c>
      <c r="M66" s="39"/>
      <c r="N66" s="112"/>
      <c r="O66" s="112"/>
      <c r="P66" s="112"/>
      <c r="Q66" s="112"/>
      <c r="R66" s="112"/>
      <c r="S66" s="112"/>
      <c r="T66" s="113"/>
      <c r="U66" s="42" t="s">
        <v>1299</v>
      </c>
      <c r="V66" s="54"/>
      <c r="W66" s="54"/>
      <c r="X66" s="54"/>
      <c r="Y66" s="54"/>
      <c r="Z66" s="54"/>
      <c r="AA66" s="54"/>
      <c r="AB66" s="54"/>
      <c r="AC66" s="54"/>
      <c r="AD66" s="30"/>
      <c r="AE66" s="3"/>
      <c r="AF66" s="41"/>
      <c r="AG66" s="41"/>
      <c r="AH66" s="41"/>
      <c r="AI66" s="41"/>
      <c r="AJ66" s="41"/>
      <c r="AK66" s="41"/>
      <c r="AL66" s="8"/>
      <c r="AM66" s="23"/>
      <c r="AN66" s="23"/>
      <c r="AO66" s="70"/>
      <c r="AP66" s="70"/>
      <c r="AQ66" s="70"/>
      <c r="AR66" s="70"/>
      <c r="AS66" s="70"/>
      <c r="AT66" s="70"/>
      <c r="AU66" s="70"/>
      <c r="AV66" s="212">
        <v>34</v>
      </c>
      <c r="AW66" s="212"/>
      <c r="AX66" s="33" t="s">
        <v>842</v>
      </c>
      <c r="AY66" s="33"/>
      <c r="AZ66" s="4"/>
      <c r="BA66" s="17"/>
      <c r="BB66" s="2">
        <f t="shared" si="1"/>
        <v>34</v>
      </c>
      <c r="BC66" s="10"/>
    </row>
    <row r="67" spans="1:55" ht="17.2" customHeight="1" x14ac:dyDescent="0.3">
      <c r="A67" s="7">
        <v>71</v>
      </c>
      <c r="B67" s="9">
        <v>6328</v>
      </c>
      <c r="C67" s="149" t="s">
        <v>2735</v>
      </c>
      <c r="M67" s="39"/>
      <c r="N67" s="112"/>
      <c r="O67" s="112"/>
      <c r="P67" s="112"/>
      <c r="Q67" s="112"/>
      <c r="R67" s="112"/>
      <c r="S67" s="112"/>
      <c r="T67" s="113"/>
      <c r="U67" s="42" t="s">
        <v>1297</v>
      </c>
      <c r="V67" s="54"/>
      <c r="W67" s="54"/>
      <c r="X67" s="54"/>
      <c r="Y67" s="54"/>
      <c r="Z67" s="54"/>
      <c r="AA67" s="54"/>
      <c r="AB67" s="54"/>
      <c r="AC67" s="54"/>
      <c r="AD67" s="30"/>
      <c r="AE67" s="3"/>
      <c r="AF67" s="41"/>
      <c r="AG67" s="41"/>
      <c r="AH67" s="41"/>
      <c r="AI67" s="41"/>
      <c r="AJ67" s="41"/>
      <c r="AK67" s="41"/>
      <c r="AL67" s="8"/>
      <c r="AM67" s="23"/>
      <c r="AN67" s="23"/>
      <c r="AO67" s="70"/>
      <c r="AP67" s="70"/>
      <c r="AQ67" s="70"/>
      <c r="AR67" s="70"/>
      <c r="AS67" s="70"/>
      <c r="AT67" s="70"/>
      <c r="AU67" s="70"/>
      <c r="AV67" s="212">
        <v>34</v>
      </c>
      <c r="AW67" s="212"/>
      <c r="AX67" s="33" t="s">
        <v>842</v>
      </c>
      <c r="AY67" s="33"/>
      <c r="AZ67" s="4"/>
      <c r="BA67" s="17"/>
      <c r="BB67" s="2">
        <f t="shared" si="1"/>
        <v>34</v>
      </c>
      <c r="BC67" s="10"/>
    </row>
    <row r="68" spans="1:55" ht="17.2" customHeight="1" x14ac:dyDescent="0.3">
      <c r="A68" s="7">
        <v>71</v>
      </c>
      <c r="B68" s="9">
        <v>6329</v>
      </c>
      <c r="C68" s="149" t="s">
        <v>2734</v>
      </c>
      <c r="M68" s="39"/>
      <c r="N68" s="112"/>
      <c r="O68" s="112"/>
      <c r="P68" s="112"/>
      <c r="Q68" s="112"/>
      <c r="R68" s="112"/>
      <c r="S68" s="112"/>
      <c r="T68" s="113"/>
      <c r="U68" s="42" t="s">
        <v>1296</v>
      </c>
      <c r="V68" s="54"/>
      <c r="W68" s="54"/>
      <c r="X68" s="54"/>
      <c r="Y68" s="54"/>
      <c r="Z68" s="54"/>
      <c r="AA68" s="54"/>
      <c r="AB68" s="54"/>
      <c r="AC68" s="54"/>
      <c r="AD68" s="30"/>
      <c r="AE68" s="3"/>
      <c r="AF68" s="41"/>
      <c r="AG68" s="41"/>
      <c r="AH68" s="41"/>
      <c r="AI68" s="41"/>
      <c r="AJ68" s="41"/>
      <c r="AK68" s="41"/>
      <c r="AL68" s="8"/>
      <c r="AM68" s="23"/>
      <c r="AN68" s="23"/>
      <c r="AO68" s="70"/>
      <c r="AP68" s="70"/>
      <c r="AQ68" s="70"/>
      <c r="AR68" s="70"/>
      <c r="AS68" s="70"/>
      <c r="AT68" s="70"/>
      <c r="AU68" s="70"/>
      <c r="AV68" s="212">
        <v>26</v>
      </c>
      <c r="AW68" s="212"/>
      <c r="AX68" s="33" t="s">
        <v>842</v>
      </c>
      <c r="AY68" s="33"/>
      <c r="AZ68" s="4"/>
      <c r="BA68" s="17"/>
      <c r="BB68" s="2">
        <f t="shared" si="1"/>
        <v>26</v>
      </c>
      <c r="BC68" s="10"/>
    </row>
    <row r="69" spans="1:55" ht="17.2" customHeight="1" x14ac:dyDescent="0.3">
      <c r="A69" s="7">
        <v>71</v>
      </c>
      <c r="B69" s="9">
        <v>6330</v>
      </c>
      <c r="C69" s="149" t="s">
        <v>2733</v>
      </c>
      <c r="M69" s="39"/>
      <c r="N69" s="112"/>
      <c r="O69" s="112"/>
      <c r="P69" s="112"/>
      <c r="Q69" s="112"/>
      <c r="R69" s="112"/>
      <c r="S69" s="112"/>
      <c r="T69" s="113"/>
      <c r="U69" s="42" t="s">
        <v>1295</v>
      </c>
      <c r="V69" s="54"/>
      <c r="W69" s="54"/>
      <c r="X69" s="54"/>
      <c r="Y69" s="54"/>
      <c r="Z69" s="54"/>
      <c r="AA69" s="54"/>
      <c r="AB69" s="54"/>
      <c r="AC69" s="54"/>
      <c r="AD69" s="30"/>
      <c r="AE69" s="3"/>
      <c r="AF69" s="41"/>
      <c r="AG69" s="41"/>
      <c r="AH69" s="41"/>
      <c r="AI69" s="41"/>
      <c r="AJ69" s="41"/>
      <c r="AK69" s="41"/>
      <c r="AL69" s="8"/>
      <c r="AM69" s="23"/>
      <c r="AN69" s="23"/>
      <c r="AO69" s="70"/>
      <c r="AP69" s="70"/>
      <c r="AQ69" s="70"/>
      <c r="AR69" s="70"/>
      <c r="AS69" s="70"/>
      <c r="AT69" s="70"/>
      <c r="AU69" s="70"/>
      <c r="AV69" s="212">
        <v>26</v>
      </c>
      <c r="AW69" s="212"/>
      <c r="AX69" s="33" t="s">
        <v>842</v>
      </c>
      <c r="AY69" s="33"/>
      <c r="AZ69" s="4"/>
      <c r="BA69" s="17"/>
      <c r="BB69" s="2">
        <f t="shared" si="1"/>
        <v>26</v>
      </c>
      <c r="BC69" s="10"/>
    </row>
    <row r="70" spans="1:55" ht="17.2" customHeight="1" x14ac:dyDescent="0.3">
      <c r="A70" s="7">
        <v>71</v>
      </c>
      <c r="B70" s="9">
        <v>6331</v>
      </c>
      <c r="C70" s="149" t="s">
        <v>2732</v>
      </c>
      <c r="M70" s="39"/>
      <c r="N70" s="112"/>
      <c r="O70" s="112"/>
      <c r="P70" s="112"/>
      <c r="Q70" s="112"/>
      <c r="R70" s="112"/>
      <c r="S70" s="112"/>
      <c r="T70" s="113"/>
      <c r="U70" s="42" t="s">
        <v>1294</v>
      </c>
      <c r="V70" s="54"/>
      <c r="W70" s="54"/>
      <c r="X70" s="54"/>
      <c r="Y70" s="54"/>
      <c r="Z70" s="54"/>
      <c r="AA70" s="54"/>
      <c r="AB70" s="54"/>
      <c r="AC70" s="54"/>
      <c r="AD70" s="30"/>
      <c r="AE70" s="3"/>
      <c r="AF70" s="41"/>
      <c r="AG70" s="41"/>
      <c r="AH70" s="41"/>
      <c r="AI70" s="41"/>
      <c r="AJ70" s="41"/>
      <c r="AK70" s="41"/>
      <c r="AL70" s="8"/>
      <c r="AM70" s="23"/>
      <c r="AN70" s="23"/>
      <c r="AO70" s="70"/>
      <c r="AP70" s="70"/>
      <c r="AQ70" s="70"/>
      <c r="AR70" s="70"/>
      <c r="AS70" s="70"/>
      <c r="AT70" s="70"/>
      <c r="AU70" s="70"/>
      <c r="AV70" s="212">
        <v>20</v>
      </c>
      <c r="AW70" s="212"/>
      <c r="AX70" s="33" t="s">
        <v>842</v>
      </c>
      <c r="AY70" s="33"/>
      <c r="AZ70" s="4"/>
      <c r="BA70" s="17"/>
      <c r="BB70" s="2">
        <f t="shared" si="1"/>
        <v>20</v>
      </c>
      <c r="BC70" s="10"/>
    </row>
    <row r="71" spans="1:55" ht="17.2" customHeight="1" x14ac:dyDescent="0.3">
      <c r="A71" s="7">
        <v>71</v>
      </c>
      <c r="B71" s="9">
        <v>6332</v>
      </c>
      <c r="C71" s="149" t="s">
        <v>2731</v>
      </c>
      <c r="M71" s="39"/>
      <c r="N71" s="112"/>
      <c r="O71" s="112"/>
      <c r="P71" s="112"/>
      <c r="Q71" s="112"/>
      <c r="R71" s="112"/>
      <c r="S71" s="112"/>
      <c r="T71" s="113"/>
      <c r="U71" s="42" t="s">
        <v>1293</v>
      </c>
      <c r="V71" s="54"/>
      <c r="W71" s="54"/>
      <c r="X71" s="54"/>
      <c r="Y71" s="54"/>
      <c r="Z71" s="54"/>
      <c r="AA71" s="54"/>
      <c r="AB71" s="54"/>
      <c r="AC71" s="54"/>
      <c r="AD71" s="30"/>
      <c r="AE71" s="3"/>
      <c r="AF71" s="41"/>
      <c r="AG71" s="41"/>
      <c r="AH71" s="41"/>
      <c r="AI71" s="41"/>
      <c r="AJ71" s="41"/>
      <c r="AK71" s="41"/>
      <c r="AL71" s="8"/>
      <c r="AM71" s="23"/>
      <c r="AN71" s="23"/>
      <c r="AO71" s="70"/>
      <c r="AP71" s="70"/>
      <c r="AQ71" s="70"/>
      <c r="AR71" s="70"/>
      <c r="AS71" s="70"/>
      <c r="AT71" s="70"/>
      <c r="AU71" s="70"/>
      <c r="AV71" s="212">
        <v>17</v>
      </c>
      <c r="AW71" s="212"/>
      <c r="AX71" s="33" t="s">
        <v>842</v>
      </c>
      <c r="AY71" s="33"/>
      <c r="AZ71" s="4"/>
      <c r="BA71" s="17"/>
      <c r="BB71" s="2">
        <f t="shared" ref="BB71:BB80" si="2">AV71</f>
        <v>17</v>
      </c>
      <c r="BC71" s="10"/>
    </row>
    <row r="72" spans="1:55" ht="17.2" customHeight="1" x14ac:dyDescent="0.3">
      <c r="A72" s="7">
        <v>71</v>
      </c>
      <c r="B72" s="9">
        <v>6333</v>
      </c>
      <c r="C72" s="149" t="s">
        <v>2730</v>
      </c>
      <c r="M72" s="39"/>
      <c r="N72" s="112"/>
      <c r="O72" s="112"/>
      <c r="P72" s="112"/>
      <c r="Q72" s="112"/>
      <c r="R72" s="112"/>
      <c r="S72" s="112"/>
      <c r="T72" s="113"/>
      <c r="U72" s="42" t="s">
        <v>1292</v>
      </c>
      <c r="V72" s="54"/>
      <c r="W72" s="54"/>
      <c r="X72" s="54"/>
      <c r="Y72" s="54"/>
      <c r="Z72" s="54"/>
      <c r="AA72" s="54"/>
      <c r="AB72" s="54"/>
      <c r="AC72" s="54"/>
      <c r="AD72" s="30"/>
      <c r="AE72" s="3"/>
      <c r="AF72" s="41"/>
      <c r="AG72" s="41"/>
      <c r="AH72" s="41"/>
      <c r="AI72" s="41"/>
      <c r="AJ72" s="41"/>
      <c r="AK72" s="41"/>
      <c r="AL72" s="8"/>
      <c r="AM72" s="23"/>
      <c r="AN72" s="23"/>
      <c r="AO72" s="70"/>
      <c r="AP72" s="70"/>
      <c r="AQ72" s="70"/>
      <c r="AR72" s="70"/>
      <c r="AS72" s="70"/>
      <c r="AT72" s="70"/>
      <c r="AU72" s="70"/>
      <c r="AV72" s="212">
        <v>15</v>
      </c>
      <c r="AW72" s="212"/>
      <c r="AX72" s="33" t="s">
        <v>842</v>
      </c>
      <c r="AY72" s="33"/>
      <c r="AZ72" s="4"/>
      <c r="BA72" s="17"/>
      <c r="BB72" s="2">
        <f t="shared" si="2"/>
        <v>15</v>
      </c>
      <c r="BC72" s="10"/>
    </row>
    <row r="73" spans="1:55" ht="17.2" customHeight="1" x14ac:dyDescent="0.3">
      <c r="A73" s="7">
        <v>71</v>
      </c>
      <c r="B73" s="9">
        <v>6334</v>
      </c>
      <c r="C73" s="149" t="s">
        <v>2729</v>
      </c>
      <c r="M73" s="39"/>
      <c r="N73" s="112"/>
      <c r="O73" s="112"/>
      <c r="P73" s="112"/>
      <c r="Q73" s="112"/>
      <c r="R73" s="112"/>
      <c r="S73" s="112"/>
      <c r="T73" s="113"/>
      <c r="U73" s="42" t="s">
        <v>1291</v>
      </c>
      <c r="V73" s="54"/>
      <c r="W73" s="54"/>
      <c r="X73" s="54"/>
      <c r="Y73" s="54"/>
      <c r="Z73" s="54"/>
      <c r="AA73" s="54"/>
      <c r="AB73" s="54"/>
      <c r="AC73" s="54"/>
      <c r="AD73" s="30"/>
      <c r="AE73" s="3"/>
      <c r="AF73" s="41"/>
      <c r="AG73" s="41"/>
      <c r="AH73" s="41"/>
      <c r="AI73" s="41"/>
      <c r="AJ73" s="41"/>
      <c r="AK73" s="41"/>
      <c r="AL73" s="8"/>
      <c r="AM73" s="23"/>
      <c r="AN73" s="23"/>
      <c r="AO73" s="70"/>
      <c r="AP73" s="70"/>
      <c r="AQ73" s="70"/>
      <c r="AR73" s="70"/>
      <c r="AS73" s="70"/>
      <c r="AT73" s="70"/>
      <c r="AU73" s="70"/>
      <c r="AV73" s="212">
        <v>13</v>
      </c>
      <c r="AW73" s="212"/>
      <c r="AX73" s="33" t="s">
        <v>842</v>
      </c>
      <c r="AY73" s="33"/>
      <c r="AZ73" s="4"/>
      <c r="BA73" s="17"/>
      <c r="BB73" s="2">
        <f t="shared" si="2"/>
        <v>13</v>
      </c>
      <c r="BC73" s="10"/>
    </row>
    <row r="74" spans="1:55" ht="17.2" customHeight="1" x14ac:dyDescent="0.3">
      <c r="A74" s="7">
        <v>71</v>
      </c>
      <c r="B74" s="9">
        <v>6335</v>
      </c>
      <c r="C74" s="149" t="s">
        <v>2728</v>
      </c>
      <c r="M74" s="39"/>
      <c r="N74" s="112"/>
      <c r="O74" s="112"/>
      <c r="P74" s="112"/>
      <c r="Q74" s="112"/>
      <c r="R74" s="112"/>
      <c r="S74" s="112"/>
      <c r="T74" s="113"/>
      <c r="U74" s="42" t="s">
        <v>1290</v>
      </c>
      <c r="V74" s="54"/>
      <c r="W74" s="54"/>
      <c r="X74" s="54"/>
      <c r="Y74" s="54"/>
      <c r="Z74" s="54"/>
      <c r="AA74" s="54"/>
      <c r="AB74" s="54"/>
      <c r="AC74" s="54"/>
      <c r="AD74" s="30"/>
      <c r="AE74" s="3"/>
      <c r="AF74" s="41"/>
      <c r="AG74" s="41"/>
      <c r="AH74" s="41"/>
      <c r="AI74" s="41"/>
      <c r="AJ74" s="41"/>
      <c r="AK74" s="41"/>
      <c r="AL74" s="8"/>
      <c r="AM74" s="23"/>
      <c r="AN74" s="23"/>
      <c r="AO74" s="70"/>
      <c r="AP74" s="70"/>
      <c r="AQ74" s="70"/>
      <c r="AR74" s="70"/>
      <c r="AS74" s="70"/>
      <c r="AT74" s="70"/>
      <c r="AU74" s="70"/>
      <c r="AV74" s="212">
        <v>11</v>
      </c>
      <c r="AW74" s="212"/>
      <c r="AX74" s="33" t="s">
        <v>842</v>
      </c>
      <c r="AY74" s="33"/>
      <c r="AZ74" s="4"/>
      <c r="BA74" s="17"/>
      <c r="BB74" s="2">
        <f t="shared" si="2"/>
        <v>11</v>
      </c>
      <c r="BC74" s="10"/>
    </row>
    <row r="75" spans="1:55" ht="17.2" customHeight="1" x14ac:dyDescent="0.3">
      <c r="A75" s="7">
        <v>71</v>
      </c>
      <c r="B75" s="9">
        <v>6336</v>
      </c>
      <c r="C75" s="149" t="s">
        <v>2727</v>
      </c>
      <c r="L75" s="38"/>
      <c r="M75" s="4"/>
      <c r="N75" s="115"/>
      <c r="O75" s="115"/>
      <c r="P75" s="115"/>
      <c r="Q75" s="115"/>
      <c r="R75" s="115"/>
      <c r="S75" s="115"/>
      <c r="T75" s="116"/>
      <c r="U75" s="5" t="s">
        <v>1289</v>
      </c>
      <c r="V75" s="70"/>
      <c r="W75" s="70"/>
      <c r="X75" s="70"/>
      <c r="Y75" s="70"/>
      <c r="Z75" s="70"/>
      <c r="AA75" s="70"/>
      <c r="AB75" s="70"/>
      <c r="AC75" s="70"/>
      <c r="AD75" s="3"/>
      <c r="AE75" s="3"/>
      <c r="AF75" s="41"/>
      <c r="AG75" s="41"/>
      <c r="AH75" s="41"/>
      <c r="AI75" s="41"/>
      <c r="AJ75" s="41"/>
      <c r="AK75" s="41"/>
      <c r="AL75" s="41"/>
      <c r="AM75" s="26"/>
      <c r="AN75" s="26"/>
      <c r="AO75" s="70"/>
      <c r="AP75" s="70"/>
      <c r="AQ75" s="70"/>
      <c r="AR75" s="70"/>
      <c r="AS75" s="70"/>
      <c r="AT75" s="70"/>
      <c r="AU75" s="70"/>
      <c r="AV75" s="213">
        <v>10</v>
      </c>
      <c r="AW75" s="213"/>
      <c r="AX75" s="11" t="s">
        <v>842</v>
      </c>
      <c r="AY75" s="11"/>
      <c r="AZ75" s="3"/>
      <c r="BA75" s="31"/>
      <c r="BB75" s="2">
        <f t="shared" si="2"/>
        <v>10</v>
      </c>
      <c r="BC75" s="10"/>
    </row>
    <row r="76" spans="1:55" ht="17.2" customHeight="1" x14ac:dyDescent="0.3">
      <c r="A76" s="7">
        <v>71</v>
      </c>
      <c r="B76" s="9">
        <v>6337</v>
      </c>
      <c r="C76" s="149" t="s">
        <v>2726</v>
      </c>
      <c r="D76" s="119"/>
      <c r="E76" s="119"/>
      <c r="F76" s="119"/>
      <c r="G76" s="119"/>
      <c r="H76" s="1"/>
      <c r="I76" s="1"/>
      <c r="J76" s="1"/>
      <c r="K76" s="1"/>
      <c r="L76" s="38"/>
      <c r="M76" s="1" t="s">
        <v>1320</v>
      </c>
      <c r="N76" s="1"/>
      <c r="O76" s="1"/>
      <c r="P76" s="1"/>
      <c r="Q76" s="1"/>
      <c r="R76" s="1"/>
      <c r="S76" s="119"/>
      <c r="T76" s="119"/>
      <c r="U76" s="5" t="s">
        <v>1319</v>
      </c>
      <c r="V76" s="7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213">
        <v>20</v>
      </c>
      <c r="AW76" s="213"/>
      <c r="AX76" s="11" t="s">
        <v>842</v>
      </c>
      <c r="AY76" s="11"/>
      <c r="AZ76" s="3"/>
      <c r="BA76" s="31"/>
      <c r="BB76" s="2">
        <f t="shared" si="2"/>
        <v>20</v>
      </c>
      <c r="BC76" s="10"/>
    </row>
    <row r="77" spans="1:55" ht="17.2" customHeight="1" x14ac:dyDescent="0.3">
      <c r="A77" s="7">
        <v>71</v>
      </c>
      <c r="B77" s="9">
        <v>6338</v>
      </c>
      <c r="C77" s="149" t="s">
        <v>2725</v>
      </c>
      <c r="D77" s="119"/>
      <c r="E77" s="119"/>
      <c r="F77" s="119"/>
      <c r="G77" s="119"/>
      <c r="H77" s="1"/>
      <c r="I77" s="1"/>
      <c r="J77" s="1"/>
      <c r="K77" s="1"/>
      <c r="L77" s="38"/>
      <c r="M77" s="1"/>
      <c r="N77" s="1"/>
      <c r="O77" s="1"/>
      <c r="P77" s="1"/>
      <c r="Q77" s="1"/>
      <c r="R77" s="1"/>
      <c r="S77" s="119"/>
      <c r="T77" s="119"/>
      <c r="U77" s="5" t="s">
        <v>1286</v>
      </c>
      <c r="V77" s="7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213">
        <v>17</v>
      </c>
      <c r="AW77" s="213"/>
      <c r="AX77" s="11" t="s">
        <v>842</v>
      </c>
      <c r="AY77" s="11"/>
      <c r="AZ77" s="3"/>
      <c r="BA77" s="31"/>
      <c r="BB77" s="2">
        <f t="shared" si="2"/>
        <v>17</v>
      </c>
      <c r="BC77" s="10"/>
    </row>
    <row r="78" spans="1:55" ht="17.2" customHeight="1" x14ac:dyDescent="0.3">
      <c r="A78" s="7">
        <v>71</v>
      </c>
      <c r="B78" s="9">
        <v>6339</v>
      </c>
      <c r="C78" s="149" t="s">
        <v>2724</v>
      </c>
      <c r="D78" s="119"/>
      <c r="E78" s="119"/>
      <c r="F78" s="119"/>
      <c r="G78" s="119"/>
      <c r="H78" s="1"/>
      <c r="I78" s="1"/>
      <c r="J78" s="1"/>
      <c r="K78" s="1"/>
      <c r="L78" s="38"/>
      <c r="M78" s="1"/>
      <c r="N78" s="1"/>
      <c r="O78" s="1"/>
      <c r="P78" s="1"/>
      <c r="Q78" s="1"/>
      <c r="R78" s="1"/>
      <c r="S78" s="119"/>
      <c r="T78" s="119"/>
      <c r="U78" s="5" t="s">
        <v>1285</v>
      </c>
      <c r="V78" s="7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213">
        <v>15</v>
      </c>
      <c r="AW78" s="213"/>
      <c r="AX78" s="11" t="s">
        <v>842</v>
      </c>
      <c r="AY78" s="11"/>
      <c r="AZ78" s="3"/>
      <c r="BA78" s="31"/>
      <c r="BB78" s="2">
        <f t="shared" si="2"/>
        <v>15</v>
      </c>
      <c r="BC78" s="10"/>
    </row>
    <row r="79" spans="1:55" ht="17.2" customHeight="1" x14ac:dyDescent="0.3">
      <c r="A79" s="7">
        <v>71</v>
      </c>
      <c r="B79" s="9">
        <v>6340</v>
      </c>
      <c r="C79" s="149" t="s">
        <v>2723</v>
      </c>
      <c r="D79" s="59"/>
      <c r="E79" s="119"/>
      <c r="F79" s="119"/>
      <c r="G79" s="119"/>
      <c r="H79" s="1"/>
      <c r="I79" s="1"/>
      <c r="J79" s="1"/>
      <c r="K79" s="1"/>
      <c r="L79" s="38"/>
      <c r="M79" s="4"/>
      <c r="N79" s="4"/>
      <c r="O79" s="4"/>
      <c r="P79" s="4"/>
      <c r="Q79" s="4"/>
      <c r="R79" s="4"/>
      <c r="S79" s="65"/>
      <c r="T79" s="69"/>
      <c r="U79" s="5" t="s">
        <v>1318</v>
      </c>
      <c r="V79" s="7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213">
        <v>13</v>
      </c>
      <c r="AW79" s="213"/>
      <c r="AX79" s="11" t="s">
        <v>842</v>
      </c>
      <c r="AY79" s="11"/>
      <c r="AZ79" s="3"/>
      <c r="BA79" s="31"/>
      <c r="BB79" s="2">
        <f t="shared" si="2"/>
        <v>13</v>
      </c>
      <c r="BC79" s="10"/>
    </row>
    <row r="80" spans="1:55" ht="17.2" customHeight="1" x14ac:dyDescent="0.3">
      <c r="A80" s="7">
        <v>71</v>
      </c>
      <c r="B80" s="9">
        <v>6341</v>
      </c>
      <c r="C80" s="149" t="s">
        <v>2722</v>
      </c>
      <c r="D80" s="187"/>
      <c r="E80" s="186"/>
      <c r="F80" s="186"/>
      <c r="G80" s="186"/>
      <c r="H80" s="186"/>
      <c r="I80" s="186"/>
      <c r="J80" s="186"/>
      <c r="K80" s="186"/>
      <c r="L80" s="185"/>
      <c r="M80" s="5" t="s">
        <v>2721</v>
      </c>
      <c r="N80" s="3"/>
      <c r="O80" s="3"/>
      <c r="P80" s="3"/>
      <c r="Q80" s="3"/>
      <c r="R80" s="3"/>
      <c r="S80" s="3"/>
      <c r="T80" s="3"/>
      <c r="U80" s="3"/>
      <c r="V80" s="41"/>
      <c r="W80" s="41"/>
      <c r="X80" s="41"/>
      <c r="Y80" s="41"/>
      <c r="Z80" s="41"/>
      <c r="AA80" s="41"/>
      <c r="AB80" s="41"/>
      <c r="AC80" s="41"/>
      <c r="AD80" s="41"/>
      <c r="AE80" s="3"/>
      <c r="AF80" s="41"/>
      <c r="AG80" s="41"/>
      <c r="AH80" s="41"/>
      <c r="AI80" s="41"/>
      <c r="AJ80" s="41"/>
      <c r="AK80" s="41"/>
      <c r="AL80" s="8"/>
      <c r="AM80" s="8"/>
      <c r="AN80" s="8"/>
      <c r="AO80" s="41"/>
      <c r="AP80" s="41"/>
      <c r="AQ80" s="41"/>
      <c r="AR80" s="41"/>
      <c r="AS80" s="41"/>
      <c r="AT80" s="41"/>
      <c r="AU80" s="41"/>
      <c r="AV80" s="212">
        <v>10</v>
      </c>
      <c r="AW80" s="212"/>
      <c r="AX80" s="33" t="s">
        <v>842</v>
      </c>
      <c r="AY80" s="105"/>
      <c r="AZ80" s="129"/>
      <c r="BA80" s="130"/>
      <c r="BB80" s="2">
        <f t="shared" si="2"/>
        <v>10</v>
      </c>
      <c r="BC80" s="12"/>
    </row>
  </sheetData>
  <mergeCells count="78">
    <mergeCell ref="AV77:AW77"/>
    <mergeCell ref="AV78:AW78"/>
    <mergeCell ref="AV79:AW79"/>
    <mergeCell ref="AV80:AW80"/>
    <mergeCell ref="AV71:AW71"/>
    <mergeCell ref="AV72:AW72"/>
    <mergeCell ref="AV73:AW73"/>
    <mergeCell ref="AV74:AW74"/>
    <mergeCell ref="AV75:AW75"/>
    <mergeCell ref="AV76:AW76"/>
    <mergeCell ref="AV70:AW70"/>
    <mergeCell ref="AV59:AW5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58:AW58"/>
    <mergeCell ref="AV47:AW47"/>
    <mergeCell ref="AV48:AW48"/>
    <mergeCell ref="AV49:AW49"/>
    <mergeCell ref="AV50:AW50"/>
    <mergeCell ref="AV51:AW51"/>
    <mergeCell ref="AV52:AW52"/>
    <mergeCell ref="AV53:AW53"/>
    <mergeCell ref="AV35:AW35"/>
    <mergeCell ref="AV36:AW36"/>
    <mergeCell ref="AV37:AW37"/>
    <mergeCell ref="AV38:AW38"/>
    <mergeCell ref="AV39:AW39"/>
    <mergeCell ref="AV45:AW45"/>
    <mergeCell ref="AV54:AW54"/>
    <mergeCell ref="AV55:AW55"/>
    <mergeCell ref="AV56:AW56"/>
    <mergeCell ref="AV57:AW57"/>
    <mergeCell ref="AV46:AW46"/>
    <mergeCell ref="AV40:AW40"/>
    <mergeCell ref="AV41:AW41"/>
    <mergeCell ref="AV42:AW42"/>
    <mergeCell ref="AV43:AW43"/>
    <mergeCell ref="AV44:AW44"/>
    <mergeCell ref="AV28:AW28"/>
    <mergeCell ref="AV22:AW22"/>
    <mergeCell ref="AV34:AW34"/>
    <mergeCell ref="AV23:AW23"/>
    <mergeCell ref="AV24:AW24"/>
    <mergeCell ref="AV25:AW25"/>
    <mergeCell ref="AV26:AW26"/>
    <mergeCell ref="AV27:AW27"/>
    <mergeCell ref="AV33:AW33"/>
    <mergeCell ref="AV29:AW29"/>
    <mergeCell ref="AV30:AW30"/>
    <mergeCell ref="AV31:AW31"/>
    <mergeCell ref="AV32:AW32"/>
    <mergeCell ref="AV18:AW18"/>
    <mergeCell ref="D19:L20"/>
    <mergeCell ref="AV19:AW19"/>
    <mergeCell ref="AV20:AW20"/>
    <mergeCell ref="AV21:AW21"/>
    <mergeCell ref="D16:L17"/>
    <mergeCell ref="M16:T17"/>
    <mergeCell ref="AV16:AW16"/>
    <mergeCell ref="AV17:AW17"/>
    <mergeCell ref="M7:T8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</mergeCells>
  <phoneticPr fontId="1"/>
  <printOptions horizontalCentered="1"/>
  <pageMargins left="0.59055118110236227" right="0.59055118110236227" top="0.62992125984251968" bottom="0.39370078740157483" header="0.51181102362204722" footer="0.31496062992125984"/>
  <pageSetup paperSize="9" scale="46" orientation="portrait" r:id="rId1"/>
  <headerFooter>
    <oddHeader>&amp;R&amp;9福祉型障害児入所施設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501</vt:i4>
      </vt:variant>
    </vt:vector>
  </HeadingPairs>
  <TitlesOfParts>
    <vt:vector size="518" baseType="lpstr">
      <vt:lpstr>_11_居宅介護（名前定義）</vt:lpstr>
      <vt:lpstr>_15_同行援護（名前定義）</vt:lpstr>
      <vt:lpstr>26障害児入所施設(基本１） </vt:lpstr>
      <vt:lpstr>26障害児入所施設(基本２)</vt:lpstr>
      <vt:lpstr>26障害児入所施設(基本３) </vt:lpstr>
      <vt:lpstr>26障害児入所施設(基本４)</vt:lpstr>
      <vt:lpstr>26障害児入所施設(基本５）</vt:lpstr>
      <vt:lpstr>26障害児入所施設(基本７)</vt:lpstr>
      <vt:lpstr>26障害児入所施設(基本８)</vt:lpstr>
      <vt:lpstr>26障害児入所施設(基本９)</vt:lpstr>
      <vt:lpstr>26障害児入所施設(基本１０)</vt:lpstr>
      <vt:lpstr>26障害児入所施設(基本１１)</vt:lpstr>
      <vt:lpstr>26障害児入所施設 (定超１)</vt:lpstr>
      <vt:lpstr>26障害児入所施設 (定超２)</vt:lpstr>
      <vt:lpstr>26障害児入所施設 (定超３)</vt:lpstr>
      <vt:lpstr>26障害児入所施設 (定超４)</vt:lpstr>
      <vt:lpstr>26障害児入所施設 (定超５)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'26障害児入所施設 (定超１)'!Print_Area</vt:lpstr>
      <vt:lpstr>'26障害児入所施設 (定超２)'!Print_Area</vt:lpstr>
      <vt:lpstr>'26障害児入所施設 (定超３)'!Print_Area</vt:lpstr>
      <vt:lpstr>'26障害児入所施設 (定超４)'!Print_Area</vt:lpstr>
      <vt:lpstr>'26障害児入所施設 (定超５)'!Print_Area</vt:lpstr>
      <vt:lpstr>'26障害児入所施設(基本１） '!Print_Area</vt:lpstr>
      <vt:lpstr>'26障害児入所施設(基本１０)'!Print_Area</vt:lpstr>
      <vt:lpstr>'26障害児入所施設(基本１１)'!Print_Area</vt:lpstr>
      <vt:lpstr>'26障害児入所施設(基本２)'!Print_Area</vt:lpstr>
      <vt:lpstr>'26障害児入所施設(基本３) '!Print_Area</vt:lpstr>
      <vt:lpstr>'26障害児入所施設(基本４)'!Print_Area</vt:lpstr>
      <vt:lpstr>'26障害児入所施設(基本５）'!Print_Area</vt:lpstr>
      <vt:lpstr>'26障害児入所施設(基本７)'!Print_Area</vt:lpstr>
      <vt:lpstr>'26障害児入所施設(基本８)'!Print_Area</vt:lpstr>
      <vt:lpstr>'26障害児入所施設(基本９)'!Print_Area</vt:lpstr>
      <vt:lpstr>'26障害児入所施設 (定超１)'!Print_Titles</vt:lpstr>
      <vt:lpstr>'26障害児入所施設 (定超２)'!Print_Titles</vt:lpstr>
      <vt:lpstr>'26障害児入所施設 (定超３)'!Print_Titles</vt:lpstr>
      <vt:lpstr>'26障害児入所施設 (定超４)'!Print_Titles</vt:lpstr>
      <vt:lpstr>'26障害児入所施設 (定超５)'!Print_Titles</vt:lpstr>
      <vt:lpstr>'26障害児入所施設(基本１） '!Print_Titles</vt:lpstr>
      <vt:lpstr>'26障害児入所施設(基本１０)'!Print_Titles</vt:lpstr>
      <vt:lpstr>'26障害児入所施設(基本１１)'!Print_Titles</vt:lpstr>
      <vt:lpstr>'26障害児入所施設(基本２)'!Print_Titles</vt:lpstr>
      <vt:lpstr>'26障害児入所施設(基本３) '!Print_Titles</vt:lpstr>
      <vt:lpstr>'26障害児入所施設(基本４)'!Print_Titles</vt:lpstr>
      <vt:lpstr>'26障害児入所施設(基本５）'!Print_Titles</vt:lpstr>
      <vt:lpstr>'26障害児入所施設(基本７)'!Print_Titles</vt:lpstr>
      <vt:lpstr>'26障害児入所施設(基本８)'!Print_Titles</vt:lpstr>
      <vt:lpstr>'26障害児入所施設(基本９)'!Print_Titles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2020-05-25T07:33:29Z</dcterms:modified>
</cp:coreProperties>
</file>